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fs102\Personal-Decoding\0151678（復号化用）\02_【様式】さが園芸888整備支援事業実施要領\"/>
    </mc:Choice>
  </mc:AlternateContent>
  <xr:revisionPtr revIDLastSave="0" documentId="13_ncr:1_{92F60762-92AE-4B4A-883B-FC6C24FCB46A}" xr6:coauthVersionLast="47" xr6:coauthVersionMax="47" xr10:uidLastSave="{00000000-0000-0000-0000-000000000000}"/>
  <bookViews>
    <workbookView xWindow="-120" yWindow="-120" windowWidth="38640" windowHeight="21120" xr2:uid="{BDE264DB-EC82-48BF-9B0A-C990F148384B}"/>
  </bookViews>
  <sheets>
    <sheet name="計画書（個人票）" sheetId="11" r:id="rId1"/>
    <sheet name="リスト" sheetId="2" state="hidden" r:id="rId2"/>
  </sheets>
  <definedNames>
    <definedName name="_xlnm.Print_Area" localSheetId="0">'計画書（個人票）'!$A$1:$BQ$84</definedName>
    <definedName name="ステップアップ">リスト!$W$2:$W$4</definedName>
    <definedName name="ステップアップ事業実施主体">リスト!$O$2:$O$7</definedName>
    <definedName name="園芸団地">リスト!$Z$2:$Z$10</definedName>
    <definedName name="園芸団地事業実施主体">リスト!$R$2:$R$7</definedName>
    <definedName name="園芸用ハウス等">リスト!$AD$2:$AD$10</definedName>
    <definedName name="共同作業">リスト!$N$2:$N$16</definedName>
    <definedName name="共同性の確保">リスト!$M$2:$M$5</definedName>
    <definedName name="共同利用機械・装置">リスト!$AN$2:$AN$19</definedName>
    <definedName name="経営基盤強化">リスト!$Y$2:$Y$12</definedName>
    <definedName name="経営基盤強化事業実施主体">リスト!$Q$2:$Q$9</definedName>
    <definedName name="経営基盤強化成果目標">リスト!$Y$2:$Y$12</definedName>
    <definedName name="県補助率">リスト!$G$2:$G$7</definedName>
    <definedName name="効率的集出荷">リスト!$AA$2:$AA$10</definedName>
    <definedName name="効率的集出荷事業実施主体">リスト!$S$2:$S$6</definedName>
    <definedName name="効率的成果目標">リスト!$AA$2:$AA$10</definedName>
    <definedName name="高品質化機械・装置">リスト!$AF$2:$AF$12</definedName>
    <definedName name="市町名">リスト!$A$2:$A$21</definedName>
    <definedName name="施行方法">リスト!$D$2:$D$4</definedName>
    <definedName name="事業メニュー">リスト!$B$2:$B$6</definedName>
    <definedName name="事業実施主体の区分">リスト!$S$2:$S$16</definedName>
    <definedName name="事業量単位">リスト!$K$2:$K$6</definedName>
    <definedName name="所得向上補助率">リスト!$F$2:$F$6</definedName>
    <definedName name="消費税区分">リスト!$J$2:$J$5</definedName>
    <definedName name="省石油型機械・装置">リスト!$AG$2:$AG$6</definedName>
    <definedName name="省力化機械・装置">リスト!$AE$2:$AE$23</definedName>
    <definedName name="新規就農者">リスト!$X$2:$X$12</definedName>
    <definedName name="新規就農者事業実施主体">リスト!$P$2:$P$7</definedName>
    <definedName name="新規成果目標">リスト!$X$2:$X$12</definedName>
    <definedName name="新規補助率">リスト!$E$2:$E$3</definedName>
    <definedName name="成果目標単位">リスト!$AB$2:$AB$13</definedName>
    <definedName name="政策的な施設・機械・装置等">リスト!$AK$2:$AK$4</definedName>
    <definedName name="選別・調整・加工用機械・装置">リスト!$AI$2:$AI$7</definedName>
    <definedName name="大雨・大雪被害防止対策">リスト!$AL$2:$AL$5</definedName>
    <definedName name="団地成果目標">リスト!$Z$2:$Z$10</definedName>
    <definedName name="長寿命化対策">リスト!$AJ$2:$AJ$6</definedName>
    <definedName name="土づくり用・病害虫低減機械・装置">リスト!$AH$2:$AH$8</definedName>
    <definedName name="特認タイプ">リスト!$T$2:$T$7</definedName>
    <definedName name="品目">リスト!$C$2:$C$32</definedName>
    <definedName name="附帯設備等">リスト!$AM$2:$AM$22</definedName>
    <definedName name="有機等">リスト!$U$2:$U$3</definedName>
    <definedName name="露地野菜集出荷システム">リスト!$AO$2:$AO$6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S41" i="11" l="1"/>
  <c r="C26" i="11"/>
  <c r="BS33" i="11"/>
  <c r="S32" i="11" l="1"/>
  <c r="K32" i="11"/>
  <c r="C27" i="11" l="1"/>
  <c r="BS42" i="11" l="1"/>
  <c r="BU42" i="11" s="1"/>
  <c r="BS43" i="11"/>
  <c r="BU43" i="11" s="1"/>
  <c r="BS44" i="11"/>
  <c r="BU44" i="11" s="1"/>
  <c r="BS45" i="11"/>
  <c r="BU45" i="11" s="1"/>
  <c r="BS46" i="11"/>
  <c r="BU46" i="11" s="1"/>
  <c r="BU41" i="11"/>
  <c r="BT46" i="11"/>
  <c r="BT45" i="11"/>
  <c r="BT44" i="11"/>
  <c r="BR13" i="11" l="1"/>
  <c r="P3" i="11"/>
  <c r="AA13" i="11" l="1"/>
  <c r="AL27" i="11" l="1"/>
  <c r="AL26" i="11"/>
  <c r="AN47" i="11"/>
  <c r="AJ47" i="11"/>
  <c r="T47" i="11" l="1"/>
  <c r="X47" i="11"/>
  <c r="AB41" i="11"/>
  <c r="AB46" i="11"/>
  <c r="AR46" i="11" s="1"/>
  <c r="AB42" i="11"/>
  <c r="AR42" i="11" s="1"/>
  <c r="AB45" i="11"/>
  <c r="AR45" i="11" s="1"/>
  <c r="AB44" i="11"/>
  <c r="AR44" i="11" s="1"/>
  <c r="AB43" i="11"/>
  <c r="AB47" i="11" l="1"/>
  <c r="BT42" i="11"/>
  <c r="AR41" i="11"/>
  <c r="BT41" i="11"/>
  <c r="AR43" i="11"/>
  <c r="BT43" i="11"/>
  <c r="BT49" i="11" l="1"/>
  <c r="BU49" i="11"/>
  <c r="AR47" i="11"/>
  <c r="AF47" i="11"/>
  <c r="BV49" i="11" l="1"/>
  <c r="BU48" i="11" s="1"/>
</calcChain>
</file>

<file path=xl/sharedStrings.xml><?xml version="1.0" encoding="utf-8"?>
<sst xmlns="http://schemas.openxmlformats.org/spreadsheetml/2006/main" count="571" uniqueCount="458">
  <si>
    <t>市町名</t>
    <rPh sb="0" eb="3">
      <t>シマチメイ</t>
    </rPh>
    <phoneticPr fontId="1"/>
  </si>
  <si>
    <t>事業実施主体名</t>
    <rPh sb="0" eb="7">
      <t>ジギョウジッシシュタイメイ</t>
    </rPh>
    <phoneticPr fontId="1"/>
  </si>
  <si>
    <t>事業内容</t>
    <rPh sb="0" eb="4">
      <t>ジギョウナイヨウ</t>
    </rPh>
    <phoneticPr fontId="1"/>
  </si>
  <si>
    <t>補助対象事業費</t>
    <rPh sb="0" eb="7">
      <t>ホジョタイショウジギョウヒ</t>
    </rPh>
    <phoneticPr fontId="1"/>
  </si>
  <si>
    <t>県費補助金</t>
    <rPh sb="0" eb="5">
      <t>ケンピホジョキン</t>
    </rPh>
    <phoneticPr fontId="1"/>
  </si>
  <si>
    <t>市町費</t>
    <rPh sb="0" eb="3">
      <t>シマチヒ</t>
    </rPh>
    <phoneticPr fontId="1"/>
  </si>
  <si>
    <t>その他</t>
    <rPh sb="2" eb="3">
      <t>タ</t>
    </rPh>
    <phoneticPr fontId="1"/>
  </si>
  <si>
    <t>補助率</t>
    <rPh sb="0" eb="3">
      <t>ホジョリツ</t>
    </rPh>
    <phoneticPr fontId="1"/>
  </si>
  <si>
    <t>合計</t>
    <rPh sb="0" eb="2">
      <t>ゴウケイ</t>
    </rPh>
    <phoneticPr fontId="1"/>
  </si>
  <si>
    <t>事業量</t>
    <rPh sb="0" eb="3">
      <t>ジギョウリョウ</t>
    </rPh>
    <phoneticPr fontId="1"/>
  </si>
  <si>
    <t>施行方法</t>
    <rPh sb="0" eb="4">
      <t>シコウホウホウ</t>
    </rPh>
    <phoneticPr fontId="1"/>
  </si>
  <si>
    <t>受益面積
（a）</t>
    <rPh sb="0" eb="4">
      <t>ジュエキメンセキ</t>
    </rPh>
    <phoneticPr fontId="1"/>
  </si>
  <si>
    <t>市町名</t>
    <rPh sb="0" eb="1">
      <t>シ</t>
    </rPh>
    <rPh sb="1" eb="2">
      <t>マチ</t>
    </rPh>
    <rPh sb="2" eb="3">
      <t>メイ</t>
    </rPh>
    <phoneticPr fontId="0"/>
  </si>
  <si>
    <t>施行方法</t>
    <rPh sb="0" eb="2">
      <t>セコウ</t>
    </rPh>
    <rPh sb="2" eb="4">
      <t>ホウホウ</t>
    </rPh>
    <phoneticPr fontId="0"/>
  </si>
  <si>
    <t>県補助率</t>
    <rPh sb="0" eb="1">
      <t>ケン</t>
    </rPh>
    <rPh sb="1" eb="4">
      <t>ホジョリツ</t>
    </rPh>
    <phoneticPr fontId="0"/>
  </si>
  <si>
    <t>消費税の区分</t>
    <rPh sb="0" eb="3">
      <t>ショウヒゼイ</t>
    </rPh>
    <rPh sb="4" eb="6">
      <t>クブン</t>
    </rPh>
    <phoneticPr fontId="0"/>
  </si>
  <si>
    <t>事業内容</t>
    <rPh sb="0" eb="2">
      <t>ジギョウ</t>
    </rPh>
    <rPh sb="2" eb="4">
      <t>ナイヨウ</t>
    </rPh>
    <phoneticPr fontId="0"/>
  </si>
  <si>
    <t>GAP</t>
  </si>
  <si>
    <t>佐賀県GAP</t>
    <rPh sb="0" eb="3">
      <t>サガケン</t>
    </rPh>
    <phoneticPr fontId="0"/>
  </si>
  <si>
    <t>GLOBALG.A.P</t>
  </si>
  <si>
    <t>ASIAGAP</t>
  </si>
  <si>
    <t>JGAP</t>
  </si>
  <si>
    <t>佐賀市</t>
    <rPh sb="0" eb="3">
      <t>サガシ</t>
    </rPh>
    <phoneticPr fontId="0"/>
  </si>
  <si>
    <t>みかん</t>
  </si>
  <si>
    <t>直営施行</t>
    <rPh sb="0" eb="2">
      <t>チョクエイ</t>
    </rPh>
    <rPh sb="2" eb="4">
      <t>セコウ</t>
    </rPh>
    <phoneticPr fontId="0"/>
  </si>
  <si>
    <t>本則課税</t>
  </si>
  <si>
    <t>環境制御型耐候性ハウス</t>
    <rPh sb="0" eb="2">
      <t>カンキョウ</t>
    </rPh>
    <rPh sb="2" eb="4">
      <t>セイギョ</t>
    </rPh>
    <rPh sb="4" eb="5">
      <t>ガタ</t>
    </rPh>
    <rPh sb="5" eb="8">
      <t>タイコウセイ</t>
    </rPh>
    <phoneticPr fontId="0"/>
  </si>
  <si>
    <t>鳥栖市</t>
    <rPh sb="0" eb="3">
      <t>トスシ</t>
    </rPh>
    <phoneticPr fontId="0"/>
  </si>
  <si>
    <t>かんきつ</t>
  </si>
  <si>
    <t>請負施行</t>
    <rPh sb="0" eb="2">
      <t>ウケオイ</t>
    </rPh>
    <rPh sb="2" eb="4">
      <t>セコウ</t>
    </rPh>
    <phoneticPr fontId="0"/>
  </si>
  <si>
    <t>1/2（中山間）</t>
    <rPh sb="4" eb="5">
      <t>チュウ</t>
    </rPh>
    <rPh sb="5" eb="7">
      <t>サンカン</t>
    </rPh>
    <phoneticPr fontId="0"/>
  </si>
  <si>
    <t>簡易課税</t>
  </si>
  <si>
    <t>唐津市</t>
    <rPh sb="0" eb="3">
      <t>カラツシ</t>
    </rPh>
    <phoneticPr fontId="0"/>
  </si>
  <si>
    <t>ハウスみかん</t>
  </si>
  <si>
    <t>代行施行</t>
    <rPh sb="0" eb="2">
      <t>ダイコウ</t>
    </rPh>
    <rPh sb="2" eb="4">
      <t>セコウ</t>
    </rPh>
    <phoneticPr fontId="0"/>
  </si>
  <si>
    <t>1/2（大雨・大雪）</t>
    <rPh sb="4" eb="6">
      <t>オオアメ</t>
    </rPh>
    <rPh sb="7" eb="9">
      <t>オオユキ</t>
    </rPh>
    <phoneticPr fontId="0"/>
  </si>
  <si>
    <t>多久市</t>
    <rPh sb="0" eb="3">
      <t>タクシ</t>
    </rPh>
    <phoneticPr fontId="0"/>
  </si>
  <si>
    <t>なし</t>
  </si>
  <si>
    <t>ガラス室ハウス</t>
    <rPh sb="3" eb="4">
      <t>シツ</t>
    </rPh>
    <phoneticPr fontId="0"/>
  </si>
  <si>
    <t>伊万里市</t>
    <rPh sb="0" eb="4">
      <t>イマリシ</t>
    </rPh>
    <phoneticPr fontId="0"/>
  </si>
  <si>
    <t>ぶどう</t>
  </si>
  <si>
    <t>武雄市</t>
    <rPh sb="0" eb="3">
      <t>タケオシ</t>
    </rPh>
    <phoneticPr fontId="0"/>
  </si>
  <si>
    <t>キウイフルーツ</t>
  </si>
  <si>
    <t>軽量鉄骨ハウス</t>
    <rPh sb="0" eb="2">
      <t>ケイリョウ</t>
    </rPh>
    <rPh sb="2" eb="4">
      <t>テッコツ</t>
    </rPh>
    <phoneticPr fontId="0"/>
  </si>
  <si>
    <t>鹿島市</t>
    <rPh sb="0" eb="3">
      <t>カシマシ</t>
    </rPh>
    <phoneticPr fontId="0"/>
  </si>
  <si>
    <t>もも</t>
  </si>
  <si>
    <t>パイプハウス</t>
  </si>
  <si>
    <t>小城市</t>
    <rPh sb="0" eb="3">
      <t>オギシ</t>
    </rPh>
    <phoneticPr fontId="0"/>
  </si>
  <si>
    <t>その他施設果樹（　）</t>
    <rPh sb="2" eb="3">
      <t>タ</t>
    </rPh>
    <rPh sb="3" eb="5">
      <t>シセツ</t>
    </rPh>
    <rPh sb="5" eb="7">
      <t>カジュ</t>
    </rPh>
    <phoneticPr fontId="0"/>
  </si>
  <si>
    <t>降雨防止施設</t>
    <rPh sb="0" eb="2">
      <t>コウウ</t>
    </rPh>
    <rPh sb="2" eb="4">
      <t>ボウシ</t>
    </rPh>
    <rPh sb="4" eb="6">
      <t>シセツ</t>
    </rPh>
    <phoneticPr fontId="0"/>
  </si>
  <si>
    <t>嬉野市</t>
    <rPh sb="0" eb="3">
      <t>ウレシノシ</t>
    </rPh>
    <phoneticPr fontId="0"/>
  </si>
  <si>
    <t>その他露地果樹（　）</t>
    <rPh sb="2" eb="3">
      <t>タ</t>
    </rPh>
    <rPh sb="3" eb="5">
      <t>ロジ</t>
    </rPh>
    <rPh sb="5" eb="7">
      <t>カジュ</t>
    </rPh>
    <phoneticPr fontId="0"/>
  </si>
  <si>
    <t>育苗施設</t>
    <rPh sb="0" eb="2">
      <t>イクビョウ</t>
    </rPh>
    <rPh sb="2" eb="4">
      <t>シセツ</t>
    </rPh>
    <phoneticPr fontId="0"/>
  </si>
  <si>
    <t>神埼市</t>
    <rPh sb="0" eb="3">
      <t>カンザキシ</t>
    </rPh>
    <phoneticPr fontId="0"/>
  </si>
  <si>
    <t>いちご</t>
  </si>
  <si>
    <t>井戸</t>
    <rPh sb="0" eb="2">
      <t>イド</t>
    </rPh>
    <phoneticPr fontId="0"/>
  </si>
  <si>
    <t>吉野ヶ里町</t>
    <rPh sb="0" eb="5">
      <t>ヨシノガリチョウ</t>
    </rPh>
    <phoneticPr fontId="0"/>
  </si>
  <si>
    <t>きゅうり</t>
  </si>
  <si>
    <t>基山町</t>
    <rPh sb="0" eb="3">
      <t>キヤマチョウ</t>
    </rPh>
    <phoneticPr fontId="0"/>
  </si>
  <si>
    <t>トマト</t>
  </si>
  <si>
    <t>いちご高設栽培施設</t>
    <rPh sb="3" eb="5">
      <t>コウセツ</t>
    </rPh>
    <rPh sb="5" eb="7">
      <t>サイバイ</t>
    </rPh>
    <rPh sb="7" eb="9">
      <t>シセツ</t>
    </rPh>
    <phoneticPr fontId="0"/>
  </si>
  <si>
    <t>上峰町</t>
    <rPh sb="0" eb="3">
      <t>カミミネチョウ</t>
    </rPh>
    <phoneticPr fontId="0"/>
  </si>
  <si>
    <t>なす</t>
  </si>
  <si>
    <t>複合環境制御装置</t>
    <rPh sb="0" eb="2">
      <t>フクゴウ</t>
    </rPh>
    <rPh sb="2" eb="4">
      <t>カンキョウ</t>
    </rPh>
    <rPh sb="4" eb="6">
      <t>セイギョ</t>
    </rPh>
    <rPh sb="6" eb="8">
      <t>ソウチ</t>
    </rPh>
    <phoneticPr fontId="0"/>
  </si>
  <si>
    <t>みやき町</t>
    <rPh sb="3" eb="4">
      <t>チョウ</t>
    </rPh>
    <phoneticPr fontId="0"/>
  </si>
  <si>
    <t>アスパラガス</t>
  </si>
  <si>
    <t>自動カーテン装置</t>
    <rPh sb="0" eb="2">
      <t>ジドウ</t>
    </rPh>
    <rPh sb="6" eb="8">
      <t>ソウチ</t>
    </rPh>
    <phoneticPr fontId="0"/>
  </si>
  <si>
    <t>玄海町</t>
    <rPh sb="0" eb="3">
      <t>ゲンカイチョウ</t>
    </rPh>
    <phoneticPr fontId="0"/>
  </si>
  <si>
    <t>こねぎ</t>
  </si>
  <si>
    <t>養液栽培装置</t>
    <rPh sb="0" eb="2">
      <t>ヨウエキ</t>
    </rPh>
    <rPh sb="2" eb="4">
      <t>サイバイ</t>
    </rPh>
    <rPh sb="4" eb="6">
      <t>ソウチ</t>
    </rPh>
    <phoneticPr fontId="0"/>
  </si>
  <si>
    <t>有田町</t>
    <rPh sb="0" eb="3">
      <t>アリタチョウ</t>
    </rPh>
    <phoneticPr fontId="0"/>
  </si>
  <si>
    <t>チンゲンサイ</t>
  </si>
  <si>
    <t>播種機</t>
    <rPh sb="0" eb="2">
      <t>ハシュ</t>
    </rPh>
    <rPh sb="2" eb="3">
      <t>キ</t>
    </rPh>
    <phoneticPr fontId="0"/>
  </si>
  <si>
    <t>大町町</t>
    <rPh sb="0" eb="2">
      <t>オオマチ</t>
    </rPh>
    <rPh sb="2" eb="3">
      <t>マチ</t>
    </rPh>
    <phoneticPr fontId="0"/>
  </si>
  <si>
    <t>ほうれんそう</t>
  </si>
  <si>
    <t>定植機</t>
    <rPh sb="0" eb="2">
      <t>テイショク</t>
    </rPh>
    <rPh sb="2" eb="3">
      <t>キ</t>
    </rPh>
    <phoneticPr fontId="0"/>
  </si>
  <si>
    <t>江北町</t>
    <rPh sb="0" eb="3">
      <t>コウホクマチ</t>
    </rPh>
    <phoneticPr fontId="0"/>
  </si>
  <si>
    <t>パセリ</t>
  </si>
  <si>
    <t>収穫機</t>
    <rPh sb="0" eb="2">
      <t>シュウカク</t>
    </rPh>
    <rPh sb="2" eb="3">
      <t>キ</t>
    </rPh>
    <phoneticPr fontId="0"/>
  </si>
  <si>
    <t>白石町</t>
    <rPh sb="0" eb="2">
      <t>シロイシ</t>
    </rPh>
    <rPh sb="2" eb="3">
      <t>チョウ</t>
    </rPh>
    <phoneticPr fontId="0"/>
  </si>
  <si>
    <t>たまねぎ</t>
  </si>
  <si>
    <t>収穫機（ピッカー）</t>
    <rPh sb="0" eb="2">
      <t>シュウカク</t>
    </rPh>
    <rPh sb="2" eb="3">
      <t>キ</t>
    </rPh>
    <phoneticPr fontId="0"/>
  </si>
  <si>
    <t>太良町</t>
    <rPh sb="0" eb="3">
      <t>タラチョウ</t>
    </rPh>
    <phoneticPr fontId="0"/>
  </si>
  <si>
    <t>キャベツ</t>
  </si>
  <si>
    <t>収穫機（茎葉処理機）</t>
    <rPh sb="0" eb="2">
      <t>シュウカク</t>
    </rPh>
    <rPh sb="2" eb="3">
      <t>キ</t>
    </rPh>
    <rPh sb="4" eb="6">
      <t>ケイヨウ</t>
    </rPh>
    <rPh sb="6" eb="9">
      <t>ショリキ</t>
    </rPh>
    <phoneticPr fontId="0"/>
  </si>
  <si>
    <t>レタス</t>
  </si>
  <si>
    <t>乗用管理機</t>
    <rPh sb="0" eb="2">
      <t>ジョウヨウ</t>
    </rPh>
    <rPh sb="2" eb="4">
      <t>カンリ</t>
    </rPh>
    <rPh sb="4" eb="5">
      <t>キ</t>
    </rPh>
    <phoneticPr fontId="0"/>
  </si>
  <si>
    <t>ブロッコリー</t>
  </si>
  <si>
    <t>乗用草刈機</t>
    <rPh sb="0" eb="2">
      <t>ジョウヨウ</t>
    </rPh>
    <rPh sb="2" eb="4">
      <t>クサカリ</t>
    </rPh>
    <rPh sb="4" eb="5">
      <t>キ</t>
    </rPh>
    <phoneticPr fontId="0"/>
  </si>
  <si>
    <t>ばれいしょ</t>
  </si>
  <si>
    <t>乗用摘採機</t>
    <rPh sb="0" eb="2">
      <t>ジョウヨウ</t>
    </rPh>
    <rPh sb="2" eb="4">
      <t>テキサイ</t>
    </rPh>
    <rPh sb="4" eb="5">
      <t>キ</t>
    </rPh>
    <phoneticPr fontId="0"/>
  </si>
  <si>
    <t>れんこん</t>
  </si>
  <si>
    <t>乗用中刈機</t>
    <rPh sb="0" eb="2">
      <t>ジョウヨウ</t>
    </rPh>
    <rPh sb="2" eb="3">
      <t>チュウ</t>
    </rPh>
    <rPh sb="3" eb="4">
      <t>ガ</t>
    </rPh>
    <rPh sb="4" eb="5">
      <t>キ</t>
    </rPh>
    <phoneticPr fontId="0"/>
  </si>
  <si>
    <t>みずな</t>
  </si>
  <si>
    <t>茶乗用型複合作業機</t>
    <rPh sb="0" eb="1">
      <t>チャ</t>
    </rPh>
    <rPh sb="1" eb="3">
      <t>ジョウヨウ</t>
    </rPh>
    <rPh sb="3" eb="4">
      <t>ガタ</t>
    </rPh>
    <rPh sb="4" eb="6">
      <t>フクゴウ</t>
    </rPh>
    <rPh sb="6" eb="9">
      <t>サギョウキ</t>
    </rPh>
    <phoneticPr fontId="0"/>
  </si>
  <si>
    <t>その他施設野菜（　）</t>
    <rPh sb="2" eb="3">
      <t>タ</t>
    </rPh>
    <rPh sb="3" eb="5">
      <t>シセツ</t>
    </rPh>
    <rPh sb="5" eb="7">
      <t>ヤサイ</t>
    </rPh>
    <phoneticPr fontId="0"/>
  </si>
  <si>
    <t>省力防除機械・装置</t>
    <rPh sb="0" eb="2">
      <t>ショウリョク</t>
    </rPh>
    <rPh sb="2" eb="4">
      <t>ボウジョ</t>
    </rPh>
    <rPh sb="4" eb="6">
      <t>キカイ</t>
    </rPh>
    <rPh sb="7" eb="9">
      <t>ソウチ</t>
    </rPh>
    <phoneticPr fontId="0"/>
  </si>
  <si>
    <t>その他露地野菜（　）</t>
    <rPh sb="2" eb="3">
      <t>タ</t>
    </rPh>
    <rPh sb="3" eb="5">
      <t>ロジ</t>
    </rPh>
    <rPh sb="5" eb="7">
      <t>ヤサイ</t>
    </rPh>
    <phoneticPr fontId="0"/>
  </si>
  <si>
    <t>省力施肥潅水装置</t>
    <rPh sb="0" eb="2">
      <t>ショウリョク</t>
    </rPh>
    <rPh sb="2" eb="4">
      <t>セヒ</t>
    </rPh>
    <rPh sb="4" eb="6">
      <t>カンスイ</t>
    </rPh>
    <rPh sb="6" eb="8">
      <t>ソウチ</t>
    </rPh>
    <phoneticPr fontId="0"/>
  </si>
  <si>
    <t>花き（　）</t>
    <rPh sb="0" eb="1">
      <t>カ</t>
    </rPh>
    <phoneticPr fontId="0"/>
  </si>
  <si>
    <t>環境感知警報機</t>
    <rPh sb="0" eb="2">
      <t>カンキョウ</t>
    </rPh>
    <rPh sb="2" eb="4">
      <t>カンチ</t>
    </rPh>
    <rPh sb="4" eb="7">
      <t>ケイホウキ</t>
    </rPh>
    <phoneticPr fontId="0"/>
  </si>
  <si>
    <t>茶</t>
    <rPh sb="0" eb="1">
      <t>チャ</t>
    </rPh>
    <phoneticPr fontId="0"/>
  </si>
  <si>
    <t>低コストな園地改良</t>
    <rPh sb="0" eb="1">
      <t>テイ</t>
    </rPh>
    <rPh sb="5" eb="7">
      <t>エンチ</t>
    </rPh>
    <rPh sb="7" eb="9">
      <t>カイリョウ</t>
    </rPh>
    <phoneticPr fontId="0"/>
  </si>
  <si>
    <t>葉たばこ</t>
    <rPh sb="0" eb="1">
      <t>ハ</t>
    </rPh>
    <phoneticPr fontId="0"/>
  </si>
  <si>
    <t>省力化機械・装置その他（　）</t>
    <rPh sb="0" eb="3">
      <t>ショウリョクカ</t>
    </rPh>
    <rPh sb="3" eb="5">
      <t>キカイ</t>
    </rPh>
    <rPh sb="6" eb="8">
      <t>ソウチ</t>
    </rPh>
    <rPh sb="10" eb="11">
      <t>タ</t>
    </rPh>
    <phoneticPr fontId="0"/>
  </si>
  <si>
    <t>根域制限栽培施設</t>
    <rPh sb="0" eb="1">
      <t>コン</t>
    </rPh>
    <rPh sb="1" eb="2">
      <t>イキ</t>
    </rPh>
    <rPh sb="2" eb="4">
      <t>セイゲン</t>
    </rPh>
    <rPh sb="4" eb="6">
      <t>サイバイ</t>
    </rPh>
    <rPh sb="6" eb="8">
      <t>シセツ</t>
    </rPh>
    <phoneticPr fontId="0"/>
  </si>
  <si>
    <t>マルチ点滴潅水装置</t>
    <rPh sb="3" eb="5">
      <t>テンテキ</t>
    </rPh>
    <rPh sb="5" eb="7">
      <t>カンスイ</t>
    </rPh>
    <rPh sb="7" eb="9">
      <t>ソウチ</t>
    </rPh>
    <phoneticPr fontId="0"/>
  </si>
  <si>
    <t>光合成促進装置</t>
    <rPh sb="0" eb="3">
      <t>コウゴウセイ</t>
    </rPh>
    <rPh sb="3" eb="5">
      <t>ソクシン</t>
    </rPh>
    <rPh sb="5" eb="7">
      <t>ソウチ</t>
    </rPh>
    <phoneticPr fontId="0"/>
  </si>
  <si>
    <t>細霧冷房装置</t>
    <rPh sb="0" eb="2">
      <t>サイム</t>
    </rPh>
    <rPh sb="2" eb="4">
      <t>レイボウ</t>
    </rPh>
    <rPh sb="4" eb="6">
      <t>ソウチ</t>
    </rPh>
    <phoneticPr fontId="0"/>
  </si>
  <si>
    <t>施設全面開放装置</t>
    <rPh sb="0" eb="2">
      <t>シセツ</t>
    </rPh>
    <rPh sb="2" eb="4">
      <t>ゼンメン</t>
    </rPh>
    <rPh sb="4" eb="6">
      <t>カイホウ</t>
    </rPh>
    <rPh sb="6" eb="8">
      <t>ソウチ</t>
    </rPh>
    <phoneticPr fontId="0"/>
  </si>
  <si>
    <t>果樹棚</t>
    <rPh sb="0" eb="2">
      <t>カジュ</t>
    </rPh>
    <rPh sb="2" eb="3">
      <t>ダナ</t>
    </rPh>
    <phoneticPr fontId="0"/>
  </si>
  <si>
    <t>茶防霜施設</t>
    <rPh sb="0" eb="1">
      <t>チャ</t>
    </rPh>
    <rPh sb="1" eb="3">
      <t>ボウソウ</t>
    </rPh>
    <rPh sb="3" eb="5">
      <t>シセツ</t>
    </rPh>
    <phoneticPr fontId="0"/>
  </si>
  <si>
    <t>防風施設</t>
    <rPh sb="0" eb="2">
      <t>ボウフウ</t>
    </rPh>
    <rPh sb="2" eb="4">
      <t>シセツ</t>
    </rPh>
    <phoneticPr fontId="0"/>
  </si>
  <si>
    <t>防鳥ネット施設</t>
    <rPh sb="0" eb="2">
      <t>ボウチョウ</t>
    </rPh>
    <rPh sb="5" eb="7">
      <t>シセツ</t>
    </rPh>
    <phoneticPr fontId="0"/>
  </si>
  <si>
    <t>高品質化機械・装置その他（　）</t>
    <rPh sb="11" eb="12">
      <t>タ</t>
    </rPh>
    <phoneticPr fontId="0"/>
  </si>
  <si>
    <t>多層被覆装置</t>
    <rPh sb="0" eb="2">
      <t>タソウ</t>
    </rPh>
    <rPh sb="2" eb="4">
      <t>ヒフク</t>
    </rPh>
    <rPh sb="4" eb="6">
      <t>ソウチ</t>
    </rPh>
    <phoneticPr fontId="0"/>
  </si>
  <si>
    <t>排熱回収装置</t>
    <rPh sb="0" eb="2">
      <t>ハイネツ</t>
    </rPh>
    <rPh sb="2" eb="4">
      <t>カイシュウ</t>
    </rPh>
    <rPh sb="4" eb="6">
      <t>ソウチ</t>
    </rPh>
    <phoneticPr fontId="0"/>
  </si>
  <si>
    <t>多段式サーモ</t>
    <rPh sb="0" eb="2">
      <t>タダン</t>
    </rPh>
    <rPh sb="2" eb="3">
      <t>シキ</t>
    </rPh>
    <phoneticPr fontId="0"/>
  </si>
  <si>
    <t>循環扇</t>
    <rPh sb="0" eb="2">
      <t>ジュンカン</t>
    </rPh>
    <rPh sb="2" eb="3">
      <t>セン</t>
    </rPh>
    <phoneticPr fontId="0"/>
  </si>
  <si>
    <t>ヒートポンプ</t>
  </si>
  <si>
    <t>放熱フィン</t>
    <rPh sb="0" eb="2">
      <t>ホウネツ</t>
    </rPh>
    <phoneticPr fontId="0"/>
  </si>
  <si>
    <t>省石油型機械・装置その他（　）</t>
    <rPh sb="11" eb="12">
      <t>タ</t>
    </rPh>
    <phoneticPr fontId="0"/>
  </si>
  <si>
    <t>堆肥散布機</t>
    <rPh sb="0" eb="2">
      <t>タイヒ</t>
    </rPh>
    <rPh sb="2" eb="4">
      <t>サンプ</t>
    </rPh>
    <rPh sb="4" eb="5">
      <t>キ</t>
    </rPh>
    <phoneticPr fontId="0"/>
  </si>
  <si>
    <t>稲わら等収集機</t>
    <rPh sb="0" eb="1">
      <t>イナ</t>
    </rPh>
    <rPh sb="3" eb="4">
      <t>トウ</t>
    </rPh>
    <rPh sb="4" eb="6">
      <t>シュウシュウ</t>
    </rPh>
    <rPh sb="6" eb="7">
      <t>キ</t>
    </rPh>
    <phoneticPr fontId="0"/>
  </si>
  <si>
    <t>剪定枝粉砕機</t>
    <rPh sb="0" eb="2">
      <t>センテイ</t>
    </rPh>
    <rPh sb="2" eb="3">
      <t>エダ</t>
    </rPh>
    <rPh sb="3" eb="6">
      <t>フンサイキ</t>
    </rPh>
    <phoneticPr fontId="0"/>
  </si>
  <si>
    <t>高温土壌消毒機</t>
    <rPh sb="0" eb="2">
      <t>コウオン</t>
    </rPh>
    <rPh sb="2" eb="4">
      <t>ドジョウ</t>
    </rPh>
    <rPh sb="4" eb="6">
      <t>ショウドク</t>
    </rPh>
    <rPh sb="6" eb="7">
      <t>キ</t>
    </rPh>
    <phoneticPr fontId="0"/>
  </si>
  <si>
    <t>忌避灯</t>
    <rPh sb="0" eb="2">
      <t>キヒ</t>
    </rPh>
    <rPh sb="2" eb="3">
      <t>トウ</t>
    </rPh>
    <phoneticPr fontId="0"/>
  </si>
  <si>
    <t>土壌管理機</t>
    <rPh sb="0" eb="2">
      <t>ドジョウ</t>
    </rPh>
    <rPh sb="2" eb="4">
      <t>カンリ</t>
    </rPh>
    <rPh sb="4" eb="5">
      <t>キ</t>
    </rPh>
    <phoneticPr fontId="0"/>
  </si>
  <si>
    <t>堆肥盤</t>
    <rPh sb="0" eb="2">
      <t>タイヒ</t>
    </rPh>
    <rPh sb="2" eb="3">
      <t>バン</t>
    </rPh>
    <phoneticPr fontId="0"/>
  </si>
  <si>
    <t>土づくり用・病害虫低減機械・装置その他（　）</t>
    <rPh sb="18" eb="19">
      <t>タ</t>
    </rPh>
    <phoneticPr fontId="0"/>
  </si>
  <si>
    <t>選別・調整機</t>
    <rPh sb="0" eb="2">
      <t>センベツ</t>
    </rPh>
    <rPh sb="3" eb="5">
      <t>チョウセイ</t>
    </rPh>
    <rPh sb="5" eb="6">
      <t>キ</t>
    </rPh>
    <phoneticPr fontId="0"/>
  </si>
  <si>
    <t>包装機</t>
    <rPh sb="0" eb="3">
      <t>ホウソウキ</t>
    </rPh>
    <phoneticPr fontId="0"/>
  </si>
  <si>
    <t>保冷施設</t>
    <rPh sb="0" eb="2">
      <t>ホレイ</t>
    </rPh>
    <rPh sb="2" eb="4">
      <t>シセツ</t>
    </rPh>
    <phoneticPr fontId="0"/>
  </si>
  <si>
    <t>たまねぎ除湿乾燥システム</t>
    <rPh sb="4" eb="6">
      <t>ジョシツ</t>
    </rPh>
    <rPh sb="6" eb="8">
      <t>カンソウ</t>
    </rPh>
    <phoneticPr fontId="0"/>
  </si>
  <si>
    <t>荒茶加工用機械・装置</t>
    <rPh sb="0" eb="1">
      <t>アラ</t>
    </rPh>
    <rPh sb="1" eb="2">
      <t>チャ</t>
    </rPh>
    <rPh sb="2" eb="5">
      <t>カコウヨウ</t>
    </rPh>
    <rPh sb="5" eb="7">
      <t>キカイ</t>
    </rPh>
    <rPh sb="8" eb="10">
      <t>ソウチ</t>
    </rPh>
    <phoneticPr fontId="0"/>
  </si>
  <si>
    <t>その他（　）</t>
    <rPh sb="2" eb="3">
      <t>タ</t>
    </rPh>
    <phoneticPr fontId="0"/>
  </si>
  <si>
    <t>長寿命化対策（園芸ハウス等の交換・補強）</t>
    <rPh sb="0" eb="1">
      <t>チョウ</t>
    </rPh>
    <rPh sb="1" eb="4">
      <t>ジュミョウカ</t>
    </rPh>
    <rPh sb="4" eb="6">
      <t>タイサク</t>
    </rPh>
    <phoneticPr fontId="6"/>
  </si>
  <si>
    <t>長寿命化対策（園芸ハウスの移転等）</t>
  </si>
  <si>
    <t>長寿命化対策（茶防霜ファン等の交換・補強）</t>
  </si>
  <si>
    <t>長寿命化対策（茶加工用機械等部品の交換・補強）</t>
  </si>
  <si>
    <t>園芸団地　共同育苗施設</t>
    <rPh sb="5" eb="7">
      <t>キョウドウ</t>
    </rPh>
    <rPh sb="7" eb="9">
      <t>イクビョウ</t>
    </rPh>
    <rPh sb="9" eb="11">
      <t>シセツ</t>
    </rPh>
    <phoneticPr fontId="0"/>
  </si>
  <si>
    <t>園芸団地　共同利用機械（　）</t>
    <rPh sb="5" eb="7">
      <t>キョウドウ</t>
    </rPh>
    <rPh sb="7" eb="9">
      <t>リヨウ</t>
    </rPh>
    <rPh sb="9" eb="11">
      <t>キカイ</t>
    </rPh>
    <phoneticPr fontId="0"/>
  </si>
  <si>
    <t>園芸団地の整備その他（　）</t>
    <rPh sb="9" eb="10">
      <t>タ</t>
    </rPh>
    <phoneticPr fontId="0"/>
  </si>
  <si>
    <t>大型鉄コンテナ</t>
    <rPh sb="0" eb="2">
      <t>オオガタ</t>
    </rPh>
    <rPh sb="2" eb="3">
      <t>テツ</t>
    </rPh>
    <phoneticPr fontId="0"/>
  </si>
  <si>
    <t>運搬用機械</t>
    <rPh sb="0" eb="3">
      <t>ウンパンヨウ</t>
    </rPh>
    <rPh sb="3" eb="5">
      <t>キカイ</t>
    </rPh>
    <phoneticPr fontId="0"/>
  </si>
  <si>
    <t>製氷機</t>
    <rPh sb="0" eb="3">
      <t>セイヒョウキ</t>
    </rPh>
    <phoneticPr fontId="0"/>
  </si>
  <si>
    <t>たまねぎ乾燥システム</t>
    <rPh sb="4" eb="6">
      <t>カンソウ</t>
    </rPh>
    <phoneticPr fontId="0"/>
  </si>
  <si>
    <t>集出荷システム整備その他（　）</t>
    <rPh sb="11" eb="12">
      <t>タ</t>
    </rPh>
    <phoneticPr fontId="0"/>
  </si>
  <si>
    <t>浸水防止壁</t>
    <rPh sb="0" eb="5">
      <t>シンスイボウシヘキ</t>
    </rPh>
    <phoneticPr fontId="0"/>
  </si>
  <si>
    <t>排水ポンプ</t>
    <rPh sb="0" eb="2">
      <t>ハイスイ</t>
    </rPh>
    <phoneticPr fontId="0"/>
  </si>
  <si>
    <t>園芸用ハウスの移転（大雨対策）</t>
    <rPh sb="0" eb="3">
      <t>エンゲイヨウ</t>
    </rPh>
    <rPh sb="7" eb="9">
      <t>イテン</t>
    </rPh>
    <rPh sb="10" eb="14">
      <t>オオアメタイサク</t>
    </rPh>
    <phoneticPr fontId="0"/>
  </si>
  <si>
    <t>園芸用ハウスの移転新設（大雨対策）</t>
    <rPh sb="0" eb="3">
      <t>エンゲイヨウ</t>
    </rPh>
    <rPh sb="7" eb="11">
      <t>イテンシンセツ</t>
    </rPh>
    <rPh sb="12" eb="16">
      <t>オオアメタイサク</t>
    </rPh>
    <phoneticPr fontId="0"/>
  </si>
  <si>
    <t>園芸用ハウスの補強資材</t>
    <rPh sb="0" eb="3">
      <t>エンゲイヨウ</t>
    </rPh>
    <rPh sb="7" eb="11">
      <t>ホキョウシザイ</t>
    </rPh>
    <phoneticPr fontId="0"/>
  </si>
  <si>
    <t>事業メニュー</t>
    <rPh sb="0" eb="2">
      <t>ジギョウ</t>
    </rPh>
    <phoneticPr fontId="0"/>
  </si>
  <si>
    <t>整理番号</t>
    <rPh sb="0" eb="4">
      <t>セイリバンゴウ</t>
    </rPh>
    <phoneticPr fontId="1"/>
  </si>
  <si>
    <t>備考</t>
    <rPh sb="0" eb="2">
      <t>ビコウ</t>
    </rPh>
    <phoneticPr fontId="1"/>
  </si>
  <si>
    <t>硬質プラスチックハウス</t>
    <rPh sb="0" eb="2">
      <t>コウシツ</t>
    </rPh>
    <phoneticPr fontId="0"/>
  </si>
  <si>
    <t>品目名</t>
    <rPh sb="0" eb="3">
      <t>ヒンモクメイ</t>
    </rPh>
    <phoneticPr fontId="1"/>
  </si>
  <si>
    <t>ステップアップ成果目標</t>
    <rPh sb="7" eb="11">
      <t>セイカモクヒョウ</t>
    </rPh>
    <phoneticPr fontId="1"/>
  </si>
  <si>
    <t>新規成果目標</t>
    <rPh sb="0" eb="2">
      <t>シンキ</t>
    </rPh>
    <rPh sb="2" eb="4">
      <t>セイカ</t>
    </rPh>
    <rPh sb="4" eb="6">
      <t>モクヒョウ</t>
    </rPh>
    <phoneticPr fontId="1"/>
  </si>
  <si>
    <t>所得向上成果目標</t>
    <rPh sb="0" eb="4">
      <t>ショトクコウジョウ</t>
    </rPh>
    <rPh sb="4" eb="8">
      <t>セイカモクヒョウ</t>
    </rPh>
    <phoneticPr fontId="1"/>
  </si>
  <si>
    <t>団地成果目標</t>
    <rPh sb="0" eb="2">
      <t>ダンチ</t>
    </rPh>
    <rPh sb="2" eb="6">
      <t>セイカモクヒョウ</t>
    </rPh>
    <phoneticPr fontId="1"/>
  </si>
  <si>
    <t>効率的成果目標</t>
    <rPh sb="0" eb="3">
      <t>コウリツテキ</t>
    </rPh>
    <rPh sb="3" eb="7">
      <t>セイカモクヒョウ</t>
    </rPh>
    <phoneticPr fontId="1"/>
  </si>
  <si>
    <t>品目</t>
    <rPh sb="0" eb="2">
      <t>ヒンモク</t>
    </rPh>
    <phoneticPr fontId="0"/>
  </si>
  <si>
    <t>みどりのチェックシート</t>
    <phoneticPr fontId="1"/>
  </si>
  <si>
    <t>補助事業で導入した施設・機械・装置等の共同施工、設置</t>
    <rPh sb="0" eb="2">
      <t>ホジョ</t>
    </rPh>
    <rPh sb="2" eb="4">
      <t>ジギョウ</t>
    </rPh>
    <rPh sb="5" eb="7">
      <t>ドウニュウ</t>
    </rPh>
    <rPh sb="9" eb="11">
      <t>シセツ</t>
    </rPh>
    <rPh sb="12" eb="14">
      <t>キカイ</t>
    </rPh>
    <rPh sb="15" eb="17">
      <t>ソウチ</t>
    </rPh>
    <rPh sb="17" eb="18">
      <t>トウ</t>
    </rPh>
    <rPh sb="19" eb="21">
      <t>キョウドウ</t>
    </rPh>
    <rPh sb="21" eb="23">
      <t>セコウ</t>
    </rPh>
    <rPh sb="24" eb="26">
      <t>セッチ</t>
    </rPh>
    <phoneticPr fontId="7"/>
  </si>
  <si>
    <t>共同作業</t>
    <rPh sb="0" eb="2">
      <t>キョウドウ</t>
    </rPh>
    <rPh sb="2" eb="4">
      <t>サギョウ</t>
    </rPh>
    <phoneticPr fontId="7"/>
  </si>
  <si>
    <t>栽培管理現地確認会や研修会の開催</t>
    <rPh sb="0" eb="2">
      <t>サイバイ</t>
    </rPh>
    <rPh sb="2" eb="4">
      <t>カンリ</t>
    </rPh>
    <rPh sb="4" eb="6">
      <t>ゲンチ</t>
    </rPh>
    <rPh sb="6" eb="8">
      <t>カクニン</t>
    </rPh>
    <rPh sb="8" eb="9">
      <t>カイ</t>
    </rPh>
    <rPh sb="10" eb="13">
      <t>ケンシュウカイ</t>
    </rPh>
    <rPh sb="14" eb="16">
      <t>カイサイ</t>
    </rPh>
    <phoneticPr fontId="7"/>
  </si>
  <si>
    <t>施設、装置、資材等の維持管理や栽培管理に必要な資材等の共同購入</t>
    <rPh sb="0" eb="2">
      <t>シセツ</t>
    </rPh>
    <rPh sb="3" eb="5">
      <t>ソウチ</t>
    </rPh>
    <rPh sb="6" eb="8">
      <t>シザイ</t>
    </rPh>
    <rPh sb="8" eb="9">
      <t>トウ</t>
    </rPh>
    <rPh sb="10" eb="12">
      <t>イジ</t>
    </rPh>
    <rPh sb="12" eb="14">
      <t>カンリ</t>
    </rPh>
    <rPh sb="15" eb="17">
      <t>サイバイ</t>
    </rPh>
    <rPh sb="17" eb="19">
      <t>カンリ</t>
    </rPh>
    <rPh sb="20" eb="22">
      <t>ヒツヨウ</t>
    </rPh>
    <rPh sb="23" eb="25">
      <t>シザイ</t>
    </rPh>
    <rPh sb="25" eb="26">
      <t>トウ</t>
    </rPh>
    <rPh sb="27" eb="29">
      <t>キョウドウ</t>
    </rPh>
    <rPh sb="29" eb="31">
      <t>コウニュウ</t>
    </rPh>
    <phoneticPr fontId="7"/>
  </si>
  <si>
    <t>有機等</t>
    <rPh sb="0" eb="3">
      <t>ユウキトウ</t>
    </rPh>
    <phoneticPr fontId="1"/>
  </si>
  <si>
    <t>特栽（　年　月　日認定）</t>
    <rPh sb="0" eb="2">
      <t>トクサイ</t>
    </rPh>
    <rPh sb="4" eb="5">
      <t>ネン</t>
    </rPh>
    <rPh sb="6" eb="7">
      <t>ガツ</t>
    </rPh>
    <rPh sb="8" eb="9">
      <t>ニチ</t>
    </rPh>
    <rPh sb="9" eb="11">
      <t>ニンテイ</t>
    </rPh>
    <phoneticPr fontId="1"/>
  </si>
  <si>
    <t>有機（　年　月　日認定）</t>
    <rPh sb="0" eb="2">
      <t>ユウキ</t>
    </rPh>
    <rPh sb="4" eb="5">
      <t>ネン</t>
    </rPh>
    <rPh sb="6" eb="7">
      <t>ガツ</t>
    </rPh>
    <rPh sb="8" eb="9">
      <t>ニチ</t>
    </rPh>
    <rPh sb="9" eb="11">
      <t>ニンテイ</t>
    </rPh>
    <phoneticPr fontId="1"/>
  </si>
  <si>
    <t>新規補助率</t>
    <rPh sb="0" eb="2">
      <t>シンキ</t>
    </rPh>
    <rPh sb="2" eb="5">
      <t>ホジョリツ</t>
    </rPh>
    <phoneticPr fontId="1"/>
  </si>
  <si>
    <t>1/2（果樹経）</t>
    <rPh sb="4" eb="6">
      <t>カジュ</t>
    </rPh>
    <rPh sb="6" eb="7">
      <t>キョウ</t>
    </rPh>
    <phoneticPr fontId="0"/>
  </si>
  <si>
    <t>所得向上補助率</t>
    <rPh sb="0" eb="4">
      <t>ショトクコウジョウ</t>
    </rPh>
    <rPh sb="4" eb="7">
      <t>ホジョリツ</t>
    </rPh>
    <phoneticPr fontId="1"/>
  </si>
  <si>
    <t>1/3（果樹経）</t>
    <rPh sb="4" eb="6">
      <t>カジュ</t>
    </rPh>
    <rPh sb="6" eb="7">
      <t>キョウ</t>
    </rPh>
    <phoneticPr fontId="0"/>
  </si>
  <si>
    <t>1/2（中山間・果樹経）</t>
    <rPh sb="4" eb="5">
      <t>チュウ</t>
    </rPh>
    <rPh sb="5" eb="7">
      <t>サンカン</t>
    </rPh>
    <rPh sb="8" eb="10">
      <t>カジュ</t>
    </rPh>
    <rPh sb="10" eb="11">
      <t>キョウ</t>
    </rPh>
    <phoneticPr fontId="0"/>
  </si>
  <si>
    <t>園芸団地　園芸用ハウス</t>
    <rPh sb="0" eb="4">
      <t>エンゲイダンチ</t>
    </rPh>
    <rPh sb="5" eb="8">
      <t>エンゲイヨウ</t>
    </rPh>
    <phoneticPr fontId="3"/>
  </si>
  <si>
    <t>円/10a</t>
    <rPh sb="0" eb="1">
      <t>エン</t>
    </rPh>
    <phoneticPr fontId="1"/>
  </si>
  <si>
    <t>本/10a</t>
    <rPh sb="0" eb="1">
      <t>ホン</t>
    </rPh>
    <phoneticPr fontId="1"/>
  </si>
  <si>
    <t>a</t>
    <phoneticPr fontId="1"/>
  </si>
  <si>
    <t>%</t>
    <phoneticPr fontId="1"/>
  </si>
  <si>
    <t>ℓ</t>
    <phoneticPr fontId="1"/>
  </si>
  <si>
    <t>h/10a</t>
    <phoneticPr fontId="1"/>
  </si>
  <si>
    <t>m/10a</t>
    <phoneticPr fontId="1"/>
  </si>
  <si>
    <t>千円/10a</t>
    <rPh sb="0" eb="2">
      <t>センエン</t>
    </rPh>
    <phoneticPr fontId="1"/>
  </si>
  <si>
    <t>成分回数</t>
    <rPh sb="0" eb="4">
      <t>セイブンカイスウ</t>
    </rPh>
    <phoneticPr fontId="1"/>
  </si>
  <si>
    <t>成果目標単位</t>
    <rPh sb="0" eb="4">
      <t>セイカモクヒョウ</t>
    </rPh>
    <rPh sb="4" eb="6">
      <t>タンイ</t>
    </rPh>
    <phoneticPr fontId="1"/>
  </si>
  <si>
    <t>消費税</t>
    <rPh sb="0" eb="3">
      <t>ショウヒゼイ</t>
    </rPh>
    <phoneticPr fontId="1"/>
  </si>
  <si>
    <t>補助金</t>
    <rPh sb="0" eb="3">
      <t>ホジョキン</t>
    </rPh>
    <phoneticPr fontId="1"/>
  </si>
  <si>
    <t>計</t>
    <rPh sb="0" eb="1">
      <t>ケイ</t>
    </rPh>
    <phoneticPr fontId="1"/>
  </si>
  <si>
    <t>ステップアップ</t>
    <phoneticPr fontId="1"/>
  </si>
  <si>
    <t>園芸団地</t>
    <rPh sb="0" eb="4">
      <t>エンゲイダンチ</t>
    </rPh>
    <phoneticPr fontId="1"/>
  </si>
  <si>
    <t>新規作物</t>
    <rPh sb="0" eb="2">
      <t>シンキ</t>
    </rPh>
    <rPh sb="2" eb="4">
      <t>サクモツ</t>
    </rPh>
    <phoneticPr fontId="5"/>
  </si>
  <si>
    <t>特認タイプ</t>
    <rPh sb="0" eb="2">
      <t>トクニン</t>
    </rPh>
    <phoneticPr fontId="10"/>
  </si>
  <si>
    <t>有機等</t>
    <rPh sb="0" eb="2">
      <t>ユウキ</t>
    </rPh>
    <rPh sb="2" eb="3">
      <t>トウ</t>
    </rPh>
    <phoneticPr fontId="5"/>
  </si>
  <si>
    <t>中山間</t>
    <rPh sb="0" eb="3">
      <t>チュウサンカン</t>
    </rPh>
    <phoneticPr fontId="5"/>
  </si>
  <si>
    <t>雇用</t>
    <rPh sb="0" eb="2">
      <t>コヨウ</t>
    </rPh>
    <phoneticPr fontId="5"/>
  </si>
  <si>
    <t>企業参入</t>
    <rPh sb="0" eb="2">
      <t>キギョウ</t>
    </rPh>
    <rPh sb="2" eb="4">
      <t>サンニュウ</t>
    </rPh>
    <phoneticPr fontId="10"/>
  </si>
  <si>
    <t>13/20</t>
    <phoneticPr fontId="1"/>
  </si>
  <si>
    <t>園芸用ハウス等</t>
    <rPh sb="0" eb="2">
      <t>エンゲイ</t>
    </rPh>
    <rPh sb="2" eb="3">
      <t>ヨウ</t>
    </rPh>
    <rPh sb="6" eb="7">
      <t>トウ</t>
    </rPh>
    <phoneticPr fontId="1"/>
  </si>
  <si>
    <t>省力化機械・装置</t>
    <rPh sb="0" eb="2">
      <t>ショウリョク</t>
    </rPh>
    <rPh sb="2" eb="3">
      <t>カ</t>
    </rPh>
    <rPh sb="3" eb="5">
      <t>キカイ</t>
    </rPh>
    <rPh sb="6" eb="8">
      <t>ソウチ</t>
    </rPh>
    <phoneticPr fontId="1"/>
  </si>
  <si>
    <t>高品質化機械・装置</t>
    <rPh sb="0" eb="4">
      <t>コウヒンシツカ</t>
    </rPh>
    <rPh sb="4" eb="6">
      <t>キカイ</t>
    </rPh>
    <rPh sb="7" eb="9">
      <t>ソウチ</t>
    </rPh>
    <phoneticPr fontId="1"/>
  </si>
  <si>
    <t>省石油型機械・装置</t>
    <rPh sb="0" eb="1">
      <t>ショウ</t>
    </rPh>
    <rPh sb="1" eb="3">
      <t>セキユ</t>
    </rPh>
    <rPh sb="3" eb="4">
      <t>ガタ</t>
    </rPh>
    <rPh sb="4" eb="6">
      <t>キカイ</t>
    </rPh>
    <rPh sb="7" eb="9">
      <t>ソウチ</t>
    </rPh>
    <phoneticPr fontId="1"/>
  </si>
  <si>
    <t>土づくり用・病害虫低減機械・装置</t>
    <rPh sb="0" eb="1">
      <t>ツチ</t>
    </rPh>
    <rPh sb="4" eb="5">
      <t>ヨウ</t>
    </rPh>
    <rPh sb="6" eb="9">
      <t>ビョウガイチュウ</t>
    </rPh>
    <rPh sb="9" eb="11">
      <t>テイゲン</t>
    </rPh>
    <rPh sb="11" eb="13">
      <t>キカイ</t>
    </rPh>
    <rPh sb="14" eb="16">
      <t>ソウチ</t>
    </rPh>
    <phoneticPr fontId="1"/>
  </si>
  <si>
    <t>選別・調整・加工用機械・装置</t>
    <rPh sb="0" eb="2">
      <t>センベツ</t>
    </rPh>
    <rPh sb="3" eb="5">
      <t>チョウセイ</t>
    </rPh>
    <rPh sb="6" eb="9">
      <t>カコウヨウ</t>
    </rPh>
    <rPh sb="9" eb="11">
      <t>キカイ</t>
    </rPh>
    <rPh sb="12" eb="14">
      <t>ソウチ</t>
    </rPh>
    <phoneticPr fontId="1"/>
  </si>
  <si>
    <t>長寿命化対策</t>
    <rPh sb="0" eb="1">
      <t>チョウ</t>
    </rPh>
    <rPh sb="1" eb="4">
      <t>ジュミョウカ</t>
    </rPh>
    <rPh sb="4" eb="6">
      <t>タイサク</t>
    </rPh>
    <phoneticPr fontId="1"/>
  </si>
  <si>
    <t>政策的な施設・機械・装置等</t>
    <rPh sb="0" eb="2">
      <t>セイサク</t>
    </rPh>
    <rPh sb="2" eb="3">
      <t>テキ</t>
    </rPh>
    <rPh sb="4" eb="6">
      <t>シセツ</t>
    </rPh>
    <rPh sb="7" eb="9">
      <t>キカイ</t>
    </rPh>
    <rPh sb="10" eb="12">
      <t>ソウチ</t>
    </rPh>
    <rPh sb="12" eb="13">
      <t>トウ</t>
    </rPh>
    <phoneticPr fontId="1"/>
  </si>
  <si>
    <t>大雨・大雪被害防止対策</t>
    <rPh sb="0" eb="2">
      <t>オオアメ</t>
    </rPh>
    <rPh sb="3" eb="5">
      <t>オオユキ</t>
    </rPh>
    <rPh sb="5" eb="7">
      <t>ヒガイ</t>
    </rPh>
    <rPh sb="7" eb="9">
      <t>ボウシ</t>
    </rPh>
    <rPh sb="9" eb="11">
      <t>タイサク</t>
    </rPh>
    <phoneticPr fontId="7"/>
  </si>
  <si>
    <t>環境制御型耐候性ハウス</t>
    <rPh sb="0" eb="2">
      <t>カンキョウ</t>
    </rPh>
    <rPh sb="2" eb="4">
      <t>セイギョ</t>
    </rPh>
    <rPh sb="4" eb="5">
      <t>ガタ</t>
    </rPh>
    <rPh sb="5" eb="8">
      <t>タイコウセイ</t>
    </rPh>
    <phoneticPr fontId="1"/>
  </si>
  <si>
    <t>いちご高設栽培施設</t>
    <rPh sb="3" eb="5">
      <t>コウセツ</t>
    </rPh>
    <rPh sb="5" eb="7">
      <t>サイバイ</t>
    </rPh>
    <rPh sb="7" eb="9">
      <t>シセツ</t>
    </rPh>
    <phoneticPr fontId="7"/>
  </si>
  <si>
    <t>根域制限栽培施設</t>
    <rPh sb="0" eb="2">
      <t>コンイキ</t>
    </rPh>
    <rPh sb="2" eb="4">
      <t>セイゲン</t>
    </rPh>
    <rPh sb="4" eb="6">
      <t>サイバイ</t>
    </rPh>
    <rPh sb="6" eb="8">
      <t>シセツ</t>
    </rPh>
    <phoneticPr fontId="7"/>
  </si>
  <si>
    <t>多層被覆装置</t>
    <rPh sb="0" eb="2">
      <t>タソウ</t>
    </rPh>
    <rPh sb="2" eb="4">
      <t>ヒフク</t>
    </rPh>
    <rPh sb="4" eb="6">
      <t>ソウチ</t>
    </rPh>
    <phoneticPr fontId="1"/>
  </si>
  <si>
    <t>堆肥散布機</t>
    <rPh sb="0" eb="2">
      <t>タイヒ</t>
    </rPh>
    <rPh sb="2" eb="4">
      <t>サンプ</t>
    </rPh>
    <rPh sb="4" eb="5">
      <t>キ</t>
    </rPh>
    <phoneticPr fontId="1"/>
  </si>
  <si>
    <t>選別・調整機</t>
    <rPh sb="0" eb="2">
      <t>センベツ</t>
    </rPh>
    <rPh sb="3" eb="5">
      <t>チョウセイ</t>
    </rPh>
    <rPh sb="5" eb="6">
      <t>キ</t>
    </rPh>
    <phoneticPr fontId="1"/>
  </si>
  <si>
    <t>園芸ハウス等の交換・補強</t>
    <rPh sb="0" eb="2">
      <t>エンゲイ</t>
    </rPh>
    <rPh sb="5" eb="6">
      <t>トウ</t>
    </rPh>
    <rPh sb="7" eb="9">
      <t>コウカン</t>
    </rPh>
    <rPh sb="10" eb="12">
      <t>ホキョウ</t>
    </rPh>
    <phoneticPr fontId="1"/>
  </si>
  <si>
    <t>有機・特栽用施設・機械</t>
    <rPh sb="0" eb="2">
      <t>ユウキ</t>
    </rPh>
    <rPh sb="3" eb="5">
      <t>トクサイ</t>
    </rPh>
    <rPh sb="5" eb="6">
      <t>ヨウ</t>
    </rPh>
    <rPh sb="6" eb="8">
      <t>シセツ</t>
    </rPh>
    <rPh sb="9" eb="11">
      <t>キカイ</t>
    </rPh>
    <phoneticPr fontId="1"/>
  </si>
  <si>
    <t>大型鉄コンテナ</t>
    <rPh sb="0" eb="2">
      <t>オオガタ</t>
    </rPh>
    <rPh sb="2" eb="3">
      <t>テツ</t>
    </rPh>
    <phoneticPr fontId="12"/>
  </si>
  <si>
    <t>浸水防止壁</t>
    <rPh sb="0" eb="2">
      <t>シンスイ</t>
    </rPh>
    <rPh sb="2" eb="4">
      <t>ボウシ</t>
    </rPh>
    <rPh sb="4" eb="5">
      <t>ヘキ</t>
    </rPh>
    <phoneticPr fontId="7"/>
  </si>
  <si>
    <t>ガラス室ハウス</t>
    <rPh sb="3" eb="4">
      <t>シツ</t>
    </rPh>
    <phoneticPr fontId="1"/>
  </si>
  <si>
    <t>複合環境制御装置</t>
    <rPh sb="0" eb="2">
      <t>フクゴウ</t>
    </rPh>
    <rPh sb="2" eb="6">
      <t>カンキョウセイギョ</t>
    </rPh>
    <rPh sb="6" eb="8">
      <t>ソウチ</t>
    </rPh>
    <phoneticPr fontId="13"/>
  </si>
  <si>
    <t>光合成促進装置</t>
    <rPh sb="0" eb="3">
      <t>コウゴウセイ</t>
    </rPh>
    <rPh sb="3" eb="5">
      <t>ソクシン</t>
    </rPh>
    <rPh sb="5" eb="7">
      <t>ソウチ</t>
    </rPh>
    <phoneticPr fontId="7"/>
  </si>
  <si>
    <t>排熱回収装置</t>
    <rPh sb="0" eb="2">
      <t>ハイネツ</t>
    </rPh>
    <rPh sb="2" eb="4">
      <t>カイシュウ</t>
    </rPh>
    <rPh sb="4" eb="6">
      <t>ソウチ</t>
    </rPh>
    <phoneticPr fontId="1"/>
  </si>
  <si>
    <t>稲わら等収集機</t>
    <rPh sb="0" eb="1">
      <t>イナ</t>
    </rPh>
    <rPh sb="3" eb="4">
      <t>トウ</t>
    </rPh>
    <rPh sb="4" eb="6">
      <t>シュウシュウ</t>
    </rPh>
    <rPh sb="6" eb="7">
      <t>キ</t>
    </rPh>
    <phoneticPr fontId="1"/>
  </si>
  <si>
    <t>包装機</t>
    <rPh sb="0" eb="3">
      <t>ホウソウキ</t>
    </rPh>
    <phoneticPr fontId="1"/>
  </si>
  <si>
    <t>排水ポンプ</t>
    <rPh sb="0" eb="2">
      <t>ハイスイ</t>
    </rPh>
    <phoneticPr fontId="7"/>
  </si>
  <si>
    <t>硬質プラスチックハウス</t>
    <rPh sb="0" eb="2">
      <t>コウシツ</t>
    </rPh>
    <phoneticPr fontId="1"/>
  </si>
  <si>
    <t>自動カーテン装置</t>
    <rPh sb="0" eb="2">
      <t>ジドウ</t>
    </rPh>
    <rPh sb="6" eb="8">
      <t>ソウチ</t>
    </rPh>
    <phoneticPr fontId="7"/>
  </si>
  <si>
    <t>細霧冷房装置</t>
    <rPh sb="0" eb="2">
      <t>サイム</t>
    </rPh>
    <rPh sb="2" eb="4">
      <t>レイボウ</t>
    </rPh>
    <rPh sb="4" eb="6">
      <t>ソウチ</t>
    </rPh>
    <phoneticPr fontId="13"/>
  </si>
  <si>
    <t>剪定枝粉砕機</t>
    <rPh sb="0" eb="2">
      <t>センテイ</t>
    </rPh>
    <rPh sb="2" eb="3">
      <t>エダ</t>
    </rPh>
    <rPh sb="3" eb="6">
      <t>フンサイキ</t>
    </rPh>
    <phoneticPr fontId="1"/>
  </si>
  <si>
    <t>保冷・貯蔵施設</t>
    <rPh sb="0" eb="2">
      <t>ホレイ</t>
    </rPh>
    <rPh sb="3" eb="5">
      <t>チョゾウ</t>
    </rPh>
    <rPh sb="5" eb="7">
      <t>シセツ</t>
    </rPh>
    <phoneticPr fontId="1"/>
  </si>
  <si>
    <t>茶防霜ファン等の交換・補強</t>
    <rPh sb="0" eb="1">
      <t>チャ</t>
    </rPh>
    <rPh sb="1" eb="3">
      <t>ボウソウ</t>
    </rPh>
    <rPh sb="6" eb="7">
      <t>トウ</t>
    </rPh>
    <rPh sb="8" eb="10">
      <t>コウカン</t>
    </rPh>
    <rPh sb="11" eb="13">
      <t>ホキョウ</t>
    </rPh>
    <phoneticPr fontId="1"/>
  </si>
  <si>
    <t>製氷機</t>
    <rPh sb="0" eb="3">
      <t>セイヒョウキ</t>
    </rPh>
    <phoneticPr fontId="12"/>
  </si>
  <si>
    <t>軽量鉄骨ハウス</t>
    <rPh sb="0" eb="2">
      <t>ケイリョウ</t>
    </rPh>
    <rPh sb="2" eb="4">
      <t>テッコツ</t>
    </rPh>
    <phoneticPr fontId="1"/>
  </si>
  <si>
    <t>養液栽培装置</t>
  </si>
  <si>
    <t>循環扇</t>
    <rPh sb="0" eb="2">
      <t>ジュンカン</t>
    </rPh>
    <rPh sb="2" eb="3">
      <t>セン</t>
    </rPh>
    <phoneticPr fontId="1"/>
  </si>
  <si>
    <t>土壌消毒機</t>
    <rPh sb="0" eb="2">
      <t>ドジョウ</t>
    </rPh>
    <rPh sb="2" eb="4">
      <t>ショウドク</t>
    </rPh>
    <rPh sb="4" eb="5">
      <t>キ</t>
    </rPh>
    <phoneticPr fontId="1"/>
  </si>
  <si>
    <t>たまねぎ除湿乾燥システム</t>
    <rPh sb="4" eb="6">
      <t>ジョシツ</t>
    </rPh>
    <rPh sb="6" eb="8">
      <t>カンソウ</t>
    </rPh>
    <phoneticPr fontId="1"/>
  </si>
  <si>
    <t>茶加工用機械等部品の交換・補強</t>
    <rPh sb="0" eb="1">
      <t>チャ</t>
    </rPh>
    <rPh sb="1" eb="3">
      <t>カコウ</t>
    </rPh>
    <rPh sb="3" eb="4">
      <t>ヨウ</t>
    </rPh>
    <rPh sb="4" eb="6">
      <t>キカイ</t>
    </rPh>
    <rPh sb="6" eb="7">
      <t>トウ</t>
    </rPh>
    <rPh sb="7" eb="9">
      <t>ブヒン</t>
    </rPh>
    <rPh sb="10" eb="12">
      <t>コウカン</t>
    </rPh>
    <rPh sb="13" eb="15">
      <t>ホキョウ</t>
    </rPh>
    <phoneticPr fontId="1"/>
  </si>
  <si>
    <t>その他（　）</t>
    <rPh sb="2" eb="3">
      <t>タ</t>
    </rPh>
    <phoneticPr fontId="12"/>
  </si>
  <si>
    <t>たまねぎ乾燥システム</t>
    <rPh sb="4" eb="6">
      <t>カンソウ</t>
    </rPh>
    <phoneticPr fontId="12"/>
  </si>
  <si>
    <t>播種機</t>
    <rPh sb="0" eb="3">
      <t>ハシュキ</t>
    </rPh>
    <phoneticPr fontId="7"/>
  </si>
  <si>
    <t>施設全面開放装置</t>
    <rPh sb="0" eb="2">
      <t>シセツ</t>
    </rPh>
    <rPh sb="2" eb="4">
      <t>ゼンメン</t>
    </rPh>
    <rPh sb="4" eb="6">
      <t>カイホウ</t>
    </rPh>
    <rPh sb="6" eb="8">
      <t>ソウチ</t>
    </rPh>
    <phoneticPr fontId="13"/>
  </si>
  <si>
    <t>忌避灯</t>
    <rPh sb="0" eb="2">
      <t>キヒ</t>
    </rPh>
    <rPh sb="2" eb="3">
      <t>トウ</t>
    </rPh>
    <phoneticPr fontId="1"/>
  </si>
  <si>
    <t>茶加工用機械・装置</t>
    <rPh sb="0" eb="1">
      <t>チャ</t>
    </rPh>
    <rPh sb="1" eb="4">
      <t>カコウヨウ</t>
    </rPh>
    <rPh sb="4" eb="6">
      <t>キカイ</t>
    </rPh>
    <rPh sb="7" eb="9">
      <t>ソウチ</t>
    </rPh>
    <phoneticPr fontId="1"/>
  </si>
  <si>
    <t>降雨防止施設</t>
    <rPh sb="0" eb="2">
      <t>コウウ</t>
    </rPh>
    <rPh sb="2" eb="4">
      <t>ボウシ</t>
    </rPh>
    <rPh sb="4" eb="6">
      <t>シセツ</t>
    </rPh>
    <phoneticPr fontId="1"/>
  </si>
  <si>
    <t>定植機</t>
    <rPh sb="0" eb="2">
      <t>テイショク</t>
    </rPh>
    <rPh sb="2" eb="3">
      <t>キ</t>
    </rPh>
    <phoneticPr fontId="7"/>
  </si>
  <si>
    <t>果樹棚</t>
    <rPh sb="0" eb="2">
      <t>カジュ</t>
    </rPh>
    <rPh sb="2" eb="3">
      <t>タナ</t>
    </rPh>
    <phoneticPr fontId="7"/>
  </si>
  <si>
    <t>堆肥盤</t>
    <rPh sb="0" eb="2">
      <t>タイヒ</t>
    </rPh>
    <rPh sb="2" eb="3">
      <t>バン</t>
    </rPh>
    <phoneticPr fontId="1"/>
  </si>
  <si>
    <t>その他（　）</t>
    <rPh sb="2" eb="3">
      <t>タ</t>
    </rPh>
    <phoneticPr fontId="1"/>
  </si>
  <si>
    <t>育苗施設</t>
    <rPh sb="0" eb="2">
      <t>イクビョウ</t>
    </rPh>
    <rPh sb="2" eb="4">
      <t>シセツ</t>
    </rPh>
    <phoneticPr fontId="1"/>
  </si>
  <si>
    <t>収穫機</t>
    <rPh sb="0" eb="3">
      <t>シュウカクキ</t>
    </rPh>
    <phoneticPr fontId="7"/>
  </si>
  <si>
    <t>茶防霜施設</t>
    <rPh sb="0" eb="1">
      <t>チャ</t>
    </rPh>
    <rPh sb="1" eb="3">
      <t>ボウソウ</t>
    </rPh>
    <rPh sb="3" eb="5">
      <t>シセツ</t>
    </rPh>
    <phoneticPr fontId="7"/>
  </si>
  <si>
    <t>井戸</t>
    <rPh sb="0" eb="2">
      <t>イド</t>
    </rPh>
    <phoneticPr fontId="1"/>
  </si>
  <si>
    <t>収穫機（ピッカー）</t>
    <rPh sb="0" eb="3">
      <t>シュウカクキ</t>
    </rPh>
    <phoneticPr fontId="7"/>
  </si>
  <si>
    <t>防風施設</t>
    <rPh sb="0" eb="2">
      <t>ボウフウ</t>
    </rPh>
    <rPh sb="2" eb="4">
      <t>シセツ</t>
    </rPh>
    <phoneticPr fontId="13"/>
  </si>
  <si>
    <t>収穫機（デガー）</t>
    <rPh sb="0" eb="3">
      <t>シュウカクキ</t>
    </rPh>
    <phoneticPr fontId="7"/>
  </si>
  <si>
    <t>防鳥ネット施設</t>
    <rPh sb="0" eb="2">
      <t>ボウチョウ</t>
    </rPh>
    <rPh sb="5" eb="7">
      <t>シセツ</t>
    </rPh>
    <phoneticPr fontId="13"/>
  </si>
  <si>
    <t>収穫機（茎葉処理機）</t>
    <rPh sb="0" eb="3">
      <t>シュウカクキ</t>
    </rPh>
    <rPh sb="4" eb="6">
      <t>ケイヨウ</t>
    </rPh>
    <rPh sb="6" eb="9">
      <t>ショリキ</t>
    </rPh>
    <phoneticPr fontId="7"/>
  </si>
  <si>
    <t>換気扇</t>
    <rPh sb="0" eb="3">
      <t>カンキセン</t>
    </rPh>
    <phoneticPr fontId="13"/>
  </si>
  <si>
    <t>収穫機（根切機）</t>
    <rPh sb="0" eb="3">
      <t>シュウカクキ</t>
    </rPh>
    <rPh sb="4" eb="6">
      <t>ネギリ</t>
    </rPh>
    <rPh sb="6" eb="7">
      <t>キ</t>
    </rPh>
    <phoneticPr fontId="7"/>
  </si>
  <si>
    <t>乗用管理機</t>
    <rPh sb="0" eb="2">
      <t>ジョウヨウ</t>
    </rPh>
    <rPh sb="2" eb="4">
      <t>カンリ</t>
    </rPh>
    <rPh sb="4" eb="5">
      <t>キ</t>
    </rPh>
    <phoneticPr fontId="7"/>
  </si>
  <si>
    <t>乗用草刈機</t>
    <rPh sb="0" eb="2">
      <t>ジョウヨウ</t>
    </rPh>
    <rPh sb="2" eb="4">
      <t>クサカリ</t>
    </rPh>
    <rPh sb="4" eb="5">
      <t>キ</t>
    </rPh>
    <phoneticPr fontId="13"/>
  </si>
  <si>
    <t>乗用摘採機</t>
    <rPh sb="0" eb="2">
      <t>ジョウヨウ</t>
    </rPh>
    <rPh sb="2" eb="4">
      <t>テキサイ</t>
    </rPh>
    <rPh sb="4" eb="5">
      <t>キ</t>
    </rPh>
    <phoneticPr fontId="7"/>
  </si>
  <si>
    <t>乗用中刈機</t>
    <rPh sb="0" eb="2">
      <t>ジョウヨウ</t>
    </rPh>
    <rPh sb="2" eb="3">
      <t>チュウ</t>
    </rPh>
    <rPh sb="3" eb="4">
      <t>カリ</t>
    </rPh>
    <rPh sb="4" eb="5">
      <t>キ</t>
    </rPh>
    <phoneticPr fontId="7"/>
  </si>
  <si>
    <t>茶乗用型複合作業機</t>
    <rPh sb="0" eb="1">
      <t>チャ</t>
    </rPh>
    <rPh sb="1" eb="3">
      <t>ジョウヨウ</t>
    </rPh>
    <rPh sb="3" eb="4">
      <t>ガタ</t>
    </rPh>
    <rPh sb="4" eb="6">
      <t>フクゴウ</t>
    </rPh>
    <rPh sb="6" eb="9">
      <t>サギョウキ</t>
    </rPh>
    <phoneticPr fontId="13"/>
  </si>
  <si>
    <t>省力防除機械・装置</t>
    <rPh sb="0" eb="2">
      <t>ショウリョク</t>
    </rPh>
    <rPh sb="2" eb="4">
      <t>ボウジョ</t>
    </rPh>
    <rPh sb="4" eb="6">
      <t>キカイ</t>
    </rPh>
    <rPh sb="7" eb="9">
      <t>ソウチ</t>
    </rPh>
    <phoneticPr fontId="13"/>
  </si>
  <si>
    <t>省力施肥潅水装置</t>
    <rPh sb="0" eb="2">
      <t>ショウリョク</t>
    </rPh>
    <rPh sb="2" eb="4">
      <t>セヒ</t>
    </rPh>
    <rPh sb="4" eb="6">
      <t>カンスイ</t>
    </rPh>
    <rPh sb="6" eb="8">
      <t>ソウチ</t>
    </rPh>
    <phoneticPr fontId="7"/>
  </si>
  <si>
    <t>環境感知警報機</t>
    <rPh sb="0" eb="2">
      <t>カンキョウ</t>
    </rPh>
    <rPh sb="2" eb="4">
      <t>カンチ</t>
    </rPh>
    <rPh sb="4" eb="7">
      <t>ケイホウキ</t>
    </rPh>
    <phoneticPr fontId="7"/>
  </si>
  <si>
    <t>低コストな園地改良</t>
    <rPh sb="0" eb="1">
      <t>テイ</t>
    </rPh>
    <rPh sb="5" eb="9">
      <t>エンチカイリョウ</t>
    </rPh>
    <phoneticPr fontId="7"/>
  </si>
  <si>
    <t>ℓ/10a</t>
    <phoneticPr fontId="1"/>
  </si>
  <si>
    <t>省力防除機械・装置（露地野菜ドローン）</t>
    <rPh sb="0" eb="2">
      <t>ショウリョク</t>
    </rPh>
    <rPh sb="2" eb="4">
      <t>ボウジョ</t>
    </rPh>
    <rPh sb="4" eb="6">
      <t>キカイ</t>
    </rPh>
    <rPh sb="7" eb="9">
      <t>ソウチ</t>
    </rPh>
    <rPh sb="10" eb="14">
      <t>ロジヤサイ</t>
    </rPh>
    <phoneticPr fontId="13"/>
  </si>
  <si>
    <t>採葯機・開葯機・花粉精選機</t>
    <rPh sb="0" eb="1">
      <t>サイ</t>
    </rPh>
    <rPh sb="1" eb="2">
      <t>ヤク</t>
    </rPh>
    <rPh sb="2" eb="3">
      <t>キ</t>
    </rPh>
    <rPh sb="4" eb="5">
      <t>カイ</t>
    </rPh>
    <rPh sb="5" eb="6">
      <t>ヤク</t>
    </rPh>
    <rPh sb="6" eb="7">
      <t>キ</t>
    </rPh>
    <rPh sb="8" eb="10">
      <t>カフン</t>
    </rPh>
    <rPh sb="10" eb="13">
      <t>セイセンキ</t>
    </rPh>
    <phoneticPr fontId="1"/>
  </si>
  <si>
    <t>園芸ハウス等の移転</t>
    <rPh sb="0" eb="2">
      <t>エンゲイ</t>
    </rPh>
    <rPh sb="5" eb="6">
      <t>トウ</t>
    </rPh>
    <rPh sb="7" eb="9">
      <t>イテン</t>
    </rPh>
    <phoneticPr fontId="1"/>
  </si>
  <si>
    <t>営農開始に必要な生産資材等</t>
    <rPh sb="0" eb="4">
      <t>エイノウカイシ</t>
    </rPh>
    <rPh sb="5" eb="7">
      <t>ヒツヨウ</t>
    </rPh>
    <rPh sb="8" eb="10">
      <t>セイサン</t>
    </rPh>
    <rPh sb="10" eb="13">
      <t>シザイトウ</t>
    </rPh>
    <phoneticPr fontId="1"/>
  </si>
  <si>
    <t>園芸用ハウスの建て替え</t>
    <rPh sb="0" eb="2">
      <t>エンゲイ</t>
    </rPh>
    <rPh sb="2" eb="3">
      <t>ヨウ</t>
    </rPh>
    <rPh sb="7" eb="8">
      <t>タ</t>
    </rPh>
    <rPh sb="9" eb="10">
      <t>カ</t>
    </rPh>
    <phoneticPr fontId="7"/>
  </si>
  <si>
    <t>園芸用ハウスの補強資材</t>
    <rPh sb="0" eb="2">
      <t>エンゲイ</t>
    </rPh>
    <rPh sb="2" eb="3">
      <t>ヨウ</t>
    </rPh>
    <rPh sb="7" eb="9">
      <t>ホキョウ</t>
    </rPh>
    <rPh sb="9" eb="11">
      <t>シザイ</t>
    </rPh>
    <phoneticPr fontId="7"/>
  </si>
  <si>
    <t>その他特産（　）</t>
    <rPh sb="2" eb="3">
      <t>タ</t>
    </rPh>
    <rPh sb="3" eb="5">
      <t>トクサン</t>
    </rPh>
    <phoneticPr fontId="1"/>
  </si>
  <si>
    <t>効率的集出荷</t>
    <rPh sb="0" eb="2">
      <t>コウリツ</t>
    </rPh>
    <rPh sb="2" eb="3">
      <t>テキ</t>
    </rPh>
    <rPh sb="3" eb="6">
      <t>シュウシュッカ</t>
    </rPh>
    <phoneticPr fontId="1"/>
  </si>
  <si>
    <t>（Ｄ）単位面積当たりの出荷量の増加</t>
    <phoneticPr fontId="1"/>
  </si>
  <si>
    <t>（Ｎ）単位面積当たりの販売額の維持</t>
    <phoneticPr fontId="1"/>
  </si>
  <si>
    <t>（Ｍ）単位面積当たりの出荷量の維持</t>
    <phoneticPr fontId="1"/>
  </si>
  <si>
    <t>（Ｌ）化学合成農薬、または化学肥料の使用量の削減</t>
    <phoneticPr fontId="1"/>
  </si>
  <si>
    <t>（Ｋ）単位面積当たりの労働時間の削減</t>
    <phoneticPr fontId="1"/>
  </si>
  <si>
    <t>（Ｊ）単位面積当たりの生産コストの削減</t>
    <phoneticPr fontId="1"/>
  </si>
  <si>
    <t>（Ｉ）施設園芸における燃油使用量の削減</t>
    <phoneticPr fontId="1"/>
  </si>
  <si>
    <t>（Ｈ）有機農産物、佐賀県特別栽培農産物等の取組面積の拡大</t>
    <phoneticPr fontId="1"/>
  </si>
  <si>
    <t>（Ｇ）作付面積の拡大</t>
    <phoneticPr fontId="1"/>
  </si>
  <si>
    <t>（Ｆ）全作付面積、または全出荷量に占めるブランド品や高品質品（秀品率L規格以上など）の割合の増加</t>
    <phoneticPr fontId="1"/>
  </si>
  <si>
    <t>（Ｅ）単位面積当たりの販売額の増加</t>
    <phoneticPr fontId="1"/>
  </si>
  <si>
    <t>露地野菜集出荷システム</t>
    <rPh sb="0" eb="2">
      <t>ロジ</t>
    </rPh>
    <rPh sb="2" eb="4">
      <t>ヤサイ</t>
    </rPh>
    <rPh sb="4" eb="5">
      <t>シュウ</t>
    </rPh>
    <rPh sb="5" eb="7">
      <t>シュッカ</t>
    </rPh>
    <phoneticPr fontId="7"/>
  </si>
  <si>
    <t>運搬用機械（　）</t>
    <rPh sb="0" eb="3">
      <t>ウンパンヨウ</t>
    </rPh>
    <rPh sb="3" eb="5">
      <t>キカイ</t>
    </rPh>
    <phoneticPr fontId="12"/>
  </si>
  <si>
    <t>附帯設備等</t>
    <rPh sb="0" eb="5">
      <t>フタイセツビトウ</t>
    </rPh>
    <phoneticPr fontId="7"/>
  </si>
  <si>
    <t>省力防除装置</t>
    <rPh sb="0" eb="2">
      <t>ショウリョク</t>
    </rPh>
    <rPh sb="2" eb="4">
      <t>ボウジョ</t>
    </rPh>
    <rPh sb="4" eb="6">
      <t>ソウチ</t>
    </rPh>
    <phoneticPr fontId="13"/>
  </si>
  <si>
    <t>共同利用機械・装置</t>
    <rPh sb="0" eb="4">
      <t>キョウドウリヨウ</t>
    </rPh>
    <rPh sb="4" eb="6">
      <t>キカイ</t>
    </rPh>
    <rPh sb="7" eb="9">
      <t>ソウチ</t>
    </rPh>
    <phoneticPr fontId="1"/>
  </si>
  <si>
    <t>省力潅水機械</t>
    <rPh sb="0" eb="6">
      <t>ショウリョクカンスイキカイ</t>
    </rPh>
    <phoneticPr fontId="1"/>
  </si>
  <si>
    <t>省力防除機械</t>
    <phoneticPr fontId="1"/>
  </si>
  <si>
    <t>省力防除機械（露地野菜ドローン）</t>
    <rPh sb="7" eb="11">
      <t>ロジヤサイ</t>
    </rPh>
    <phoneticPr fontId="1"/>
  </si>
  <si>
    <t>トラクター</t>
    <phoneticPr fontId="1"/>
  </si>
  <si>
    <t>農機具格納庫</t>
    <rPh sb="0" eb="6">
      <t>ノウキグカクノウコ</t>
    </rPh>
    <phoneticPr fontId="1"/>
  </si>
  <si>
    <t>受電設備等</t>
    <rPh sb="0" eb="5">
      <t>ジュデンセツビトウ</t>
    </rPh>
    <phoneticPr fontId="1"/>
  </si>
  <si>
    <t>当初/変更</t>
    <rPh sb="0" eb="2">
      <t>トウショ</t>
    </rPh>
    <rPh sb="3" eb="5">
      <t>ヘンコウ</t>
    </rPh>
    <phoneticPr fontId="1"/>
  </si>
  <si>
    <t>作付面積</t>
    <rPh sb="0" eb="2">
      <t>サクツ</t>
    </rPh>
    <rPh sb="2" eb="4">
      <t>メンセキ</t>
    </rPh>
    <phoneticPr fontId="1"/>
  </si>
  <si>
    <t>成果目標</t>
    <rPh sb="0" eb="2">
      <t>セイカ</t>
    </rPh>
    <rPh sb="2" eb="4">
      <t>モクヒョウ</t>
    </rPh>
    <phoneticPr fontId="1"/>
  </si>
  <si>
    <t>消費税の課税区分</t>
    <rPh sb="0" eb="3">
      <t>ショウヒゼイ</t>
    </rPh>
    <rPh sb="4" eb="6">
      <t>カゼイ</t>
    </rPh>
    <rPh sb="6" eb="8">
      <t>クブン</t>
    </rPh>
    <phoneticPr fontId="1"/>
  </si>
  <si>
    <t>GAP等の取組</t>
    <rPh sb="3" eb="4">
      <t>トウ</t>
    </rPh>
    <rPh sb="5" eb="7">
      <t>トリクミ</t>
    </rPh>
    <phoneticPr fontId="1"/>
  </si>
  <si>
    <t>事業実施主体の区分</t>
    <rPh sb="0" eb="2">
      <t>ジギョウ</t>
    </rPh>
    <rPh sb="2" eb="4">
      <t>ジッシ</t>
    </rPh>
    <rPh sb="4" eb="6">
      <t>シュタイ</t>
    </rPh>
    <rPh sb="7" eb="9">
      <t>クブン</t>
    </rPh>
    <phoneticPr fontId="1"/>
  </si>
  <si>
    <t>数値目標の根拠・検証方法</t>
  </si>
  <si>
    <r>
      <t xml:space="preserve">認定（予定）年月日
</t>
    </r>
    <r>
      <rPr>
        <sz val="10"/>
        <color theme="1"/>
        <rFont val="BIZ UDゴシック"/>
        <family val="3"/>
        <charset val="128"/>
      </rPr>
      <t>（認定農業者・認定新規就農者のみ）</t>
    </r>
    <rPh sb="0" eb="2">
      <t>ニンテイ</t>
    </rPh>
    <rPh sb="3" eb="5">
      <t>ヨテイ</t>
    </rPh>
    <rPh sb="6" eb="9">
      <t>ネンガッピ</t>
    </rPh>
    <rPh sb="12" eb="14">
      <t>ニンテイ</t>
    </rPh>
    <rPh sb="14" eb="17">
      <t>ノウギョウシャ</t>
    </rPh>
    <rPh sb="18" eb="22">
      <t>ニンテイシンキ</t>
    </rPh>
    <rPh sb="22" eb="25">
      <t>シュウノウシャ</t>
    </rPh>
    <phoneticPr fontId="1"/>
  </si>
  <si>
    <t>取組品目名</t>
    <rPh sb="0" eb="2">
      <t>トリクミ</t>
    </rPh>
    <rPh sb="2" eb="5">
      <t>ヒンモクメイ</t>
    </rPh>
    <phoneticPr fontId="1"/>
  </si>
  <si>
    <t>新規就農者</t>
    <rPh sb="0" eb="2">
      <t>シンキ</t>
    </rPh>
    <rPh sb="2" eb="5">
      <t>シュウノウシャ</t>
    </rPh>
    <phoneticPr fontId="1"/>
  </si>
  <si>
    <t>経営基盤強化</t>
    <rPh sb="0" eb="6">
      <t>ケイエイキバンキョウカ</t>
    </rPh>
    <phoneticPr fontId="1"/>
  </si>
  <si>
    <t>中山間</t>
    <rPh sb="0" eb="3">
      <t>チュウサンカン</t>
    </rPh>
    <phoneticPr fontId="1"/>
  </si>
  <si>
    <t>園芸産地888計画</t>
    <rPh sb="0" eb="4">
      <t>エンゲイサンチ</t>
    </rPh>
    <rPh sb="7" eb="9">
      <t>ケイカク</t>
    </rPh>
    <phoneticPr fontId="1"/>
  </si>
  <si>
    <t>策定主体名</t>
    <phoneticPr fontId="1"/>
  </si>
  <si>
    <t>策定・見直し（予定）年月日</t>
    <phoneticPr fontId="1"/>
  </si>
  <si>
    <t>認定農業者</t>
    <phoneticPr fontId="1"/>
  </si>
  <si>
    <t>認定新規就農者</t>
    <phoneticPr fontId="1"/>
  </si>
  <si>
    <t>県内在住の２戸以上の農業者を含む農事組合法人</t>
    <phoneticPr fontId="1"/>
  </si>
  <si>
    <t>農業協同組合（リース）</t>
    <phoneticPr fontId="1"/>
  </si>
  <si>
    <t>農業協同組合（レンタル）</t>
    <phoneticPr fontId="1"/>
  </si>
  <si>
    <t>県内在住の２戸以上の農業者を含む特定農業団体</t>
    <phoneticPr fontId="1"/>
  </si>
  <si>
    <t>県内在住の２戸以上の農業者を含む農地所有適格法人</t>
    <phoneticPr fontId="1"/>
  </si>
  <si>
    <t>農業協同組合</t>
    <phoneticPr fontId="1"/>
  </si>
  <si>
    <t>県内在住の２戸以上の農業者が組織する団体（任意組合等）</t>
    <rPh sb="21" eb="23">
      <t>ニンイ</t>
    </rPh>
    <rPh sb="23" eb="25">
      <t>クミアイ</t>
    </rPh>
    <rPh sb="25" eb="26">
      <t>ナド</t>
    </rPh>
    <phoneticPr fontId="1"/>
  </si>
  <si>
    <t>県内に事業所を持つ農作業受託組織</t>
    <phoneticPr fontId="1"/>
  </si>
  <si>
    <t>kg/10a</t>
  </si>
  <si>
    <t>円</t>
    <rPh sb="0" eb="1">
      <t>エン</t>
    </rPh>
    <phoneticPr fontId="1"/>
  </si>
  <si>
    <t>県内に事業所を持つ野菜集荷業者</t>
    <phoneticPr fontId="1"/>
  </si>
  <si>
    <t>認定農業者（農業経営開始後５年以内）</t>
    <rPh sb="6" eb="8">
      <t>ノウギョウ</t>
    </rPh>
    <phoneticPr fontId="1"/>
  </si>
  <si>
    <t>認定新規就農者（農業経営開始後５年以内）</t>
    <phoneticPr fontId="1"/>
  </si>
  <si>
    <t>市町長が特に必要と認める者（市町特認）</t>
    <rPh sb="12" eb="13">
      <t>モノ</t>
    </rPh>
    <rPh sb="14" eb="18">
      <t>シマチトクニン</t>
    </rPh>
    <phoneticPr fontId="1"/>
  </si>
  <si>
    <t>市町長特認理由（経営基盤強化対策に１戸で取り組む場合のみ）</t>
    <rPh sb="0" eb="2">
      <t>シチョウ</t>
    </rPh>
    <rPh sb="8" eb="14">
      <t>ケイエイキバンキョウカ</t>
    </rPh>
    <rPh sb="14" eb="16">
      <t>タイサク</t>
    </rPh>
    <rPh sb="18" eb="19">
      <t>コ</t>
    </rPh>
    <rPh sb="20" eb="21">
      <t>ト</t>
    </rPh>
    <rPh sb="22" eb="23">
      <t>ク</t>
    </rPh>
    <phoneticPr fontId="1"/>
  </si>
  <si>
    <t>（Ｃ）各経営体における先進的施設の作付面積の拡大</t>
    <phoneticPr fontId="1"/>
  </si>
  <si>
    <t>（Ｂ）各経営体における作付面積の拡大（1.5倍以上）※</t>
    <phoneticPr fontId="1"/>
  </si>
  <si>
    <t>ステップアップ事業実施主体</t>
    <rPh sb="7" eb="13">
      <t>ジギョウジッシシュタイ</t>
    </rPh>
    <phoneticPr fontId="1"/>
  </si>
  <si>
    <t>新規就農者事業実施主体</t>
    <rPh sb="0" eb="5">
      <t>シンキシュウノウシャ</t>
    </rPh>
    <rPh sb="5" eb="11">
      <t>ジギョウジッシシュタイ</t>
    </rPh>
    <phoneticPr fontId="1"/>
  </si>
  <si>
    <t>経営基盤強化事業実施主体</t>
    <rPh sb="0" eb="6">
      <t>ケイエイキバンキョウカ</t>
    </rPh>
    <rPh sb="6" eb="12">
      <t>ジギョウジッシシュタイ</t>
    </rPh>
    <phoneticPr fontId="1"/>
  </si>
  <si>
    <t>園芸団地事業実施主体</t>
    <rPh sb="0" eb="4">
      <t>エンゲイダンチ</t>
    </rPh>
    <rPh sb="4" eb="10">
      <t>ジギョウジッシシュタイ</t>
    </rPh>
    <phoneticPr fontId="1"/>
  </si>
  <si>
    <t>効率的集出荷事業実施主体</t>
    <rPh sb="0" eb="6">
      <t>コウリツテキシュウシュッカ</t>
    </rPh>
    <rPh sb="6" eb="12">
      <t>ジギョウジッシシュタイ</t>
    </rPh>
    <phoneticPr fontId="1"/>
  </si>
  <si>
    <t>認定農業者又は認定新規就農者（農業経営開始後５年以内）が組織する団体</t>
    <rPh sb="0" eb="2">
      <t>ニンテイ</t>
    </rPh>
    <rPh sb="5" eb="6">
      <t>マタ</t>
    </rPh>
    <rPh sb="28" eb="30">
      <t>ソシキ</t>
    </rPh>
    <rPh sb="32" eb="34">
      <t>ダンタイ</t>
    </rPh>
    <phoneticPr fontId="1"/>
  </si>
  <si>
    <t>農事組合法人</t>
    <phoneticPr fontId="1"/>
  </si>
  <si>
    <t>農地所有適格法人</t>
    <phoneticPr fontId="1"/>
  </si>
  <si>
    <t>農業者が組織する団体（任意組合等）</t>
    <rPh sb="11" eb="13">
      <t>ニンイ</t>
    </rPh>
    <rPh sb="13" eb="15">
      <t>クミアイ</t>
    </rPh>
    <rPh sb="15" eb="16">
      <t>ナド</t>
    </rPh>
    <phoneticPr fontId="1"/>
  </si>
  <si>
    <t>共同性の確保</t>
    <rPh sb="0" eb="3">
      <t>キョウドウセイ</t>
    </rPh>
    <rPh sb="4" eb="6">
      <t>カクホ</t>
    </rPh>
    <phoneticPr fontId="1"/>
  </si>
  <si>
    <t>共同作業</t>
    <rPh sb="0" eb="4">
      <t>キョウドウサギョウ</t>
    </rPh>
    <phoneticPr fontId="1"/>
  </si>
  <si>
    <t>土づくり</t>
    <rPh sb="0" eb="1">
      <t>ツチ</t>
    </rPh>
    <phoneticPr fontId="1"/>
  </si>
  <si>
    <t>耕起</t>
    <rPh sb="0" eb="1">
      <t>タガヤ</t>
    </rPh>
    <rPh sb="1" eb="2">
      <t>オ</t>
    </rPh>
    <phoneticPr fontId="1"/>
  </si>
  <si>
    <t>ビニル被覆</t>
    <rPh sb="3" eb="5">
      <t>ヒフク</t>
    </rPh>
    <phoneticPr fontId="1"/>
  </si>
  <si>
    <t>播種</t>
    <rPh sb="0" eb="2">
      <t>ハシュ</t>
    </rPh>
    <phoneticPr fontId="1"/>
  </si>
  <si>
    <t>育苗</t>
    <rPh sb="0" eb="2">
      <t>イクビョウ</t>
    </rPh>
    <phoneticPr fontId="1"/>
  </si>
  <si>
    <t>定植</t>
    <rPh sb="0" eb="2">
      <t>テイショク</t>
    </rPh>
    <phoneticPr fontId="1"/>
  </si>
  <si>
    <t>防除</t>
    <rPh sb="0" eb="2">
      <t>ボウジョ</t>
    </rPh>
    <phoneticPr fontId="1"/>
  </si>
  <si>
    <t>肥培管理</t>
    <rPh sb="0" eb="4">
      <t>ヒバイカンリ</t>
    </rPh>
    <phoneticPr fontId="1"/>
  </si>
  <si>
    <t>摘果</t>
    <rPh sb="0" eb="2">
      <t>テキカ</t>
    </rPh>
    <phoneticPr fontId="1"/>
  </si>
  <si>
    <t>収穫</t>
    <rPh sb="0" eb="2">
      <t>シュウカク</t>
    </rPh>
    <phoneticPr fontId="1"/>
  </si>
  <si>
    <t>選別</t>
    <rPh sb="0" eb="2">
      <t>センベツ</t>
    </rPh>
    <phoneticPr fontId="1"/>
  </si>
  <si>
    <t>調整</t>
    <rPh sb="0" eb="2">
      <t>チョウセイ</t>
    </rPh>
    <phoneticPr fontId="1"/>
  </si>
  <si>
    <t>出荷</t>
    <rPh sb="0" eb="2">
      <t>シュッカ</t>
    </rPh>
    <phoneticPr fontId="1"/>
  </si>
  <si>
    <t>加工</t>
    <rPh sb="0" eb="2">
      <t>カコウ</t>
    </rPh>
    <phoneticPr fontId="1"/>
  </si>
  <si>
    <t>販売</t>
    <rPh sb="0" eb="2">
      <t>ハンバイ</t>
    </rPh>
    <phoneticPr fontId="1"/>
  </si>
  <si>
    <t>その他</t>
    <rPh sb="2" eb="3">
      <t>タ</t>
    </rPh>
    <phoneticPr fontId="10"/>
  </si>
  <si>
    <t>共同作業</t>
    <rPh sb="0" eb="2">
      <t>キョウドウ</t>
    </rPh>
    <rPh sb="2" eb="4">
      <t>サギョウ</t>
    </rPh>
    <phoneticPr fontId="1"/>
  </si>
  <si>
    <t>土づくり</t>
  </si>
  <si>
    <t>耕起</t>
  </si>
  <si>
    <t>ビニル被覆</t>
  </si>
  <si>
    <t>播種</t>
  </si>
  <si>
    <t>育苗</t>
  </si>
  <si>
    <t>定植</t>
  </si>
  <si>
    <t>防除</t>
  </si>
  <si>
    <t>肥培管理</t>
  </si>
  <si>
    <t>摘果</t>
  </si>
  <si>
    <t>収穫</t>
  </si>
  <si>
    <t>選別</t>
  </si>
  <si>
    <t>調整</t>
  </si>
  <si>
    <t>出荷</t>
  </si>
  <si>
    <t>加工</t>
  </si>
  <si>
    <t>販売</t>
  </si>
  <si>
    <t>事業の目的（変更の理由）</t>
    <phoneticPr fontId="1"/>
  </si>
  <si>
    <t>１．受益者概要</t>
    <rPh sb="2" eb="5">
      <t>ジュエキシャ</t>
    </rPh>
    <rPh sb="5" eb="7">
      <t>ガイヨウ</t>
    </rPh>
    <phoneticPr fontId="1"/>
  </si>
  <si>
    <t>２．事業の目的</t>
    <rPh sb="2" eb="4">
      <t>ジギョウ</t>
    </rPh>
    <rPh sb="5" eb="7">
      <t>モクテキ</t>
    </rPh>
    <phoneticPr fontId="1"/>
  </si>
  <si>
    <t>３．成果目標</t>
    <rPh sb="2" eb="6">
      <t>セイカモクヒョウ</t>
    </rPh>
    <phoneticPr fontId="1"/>
  </si>
  <si>
    <t>４．事業内容</t>
    <rPh sb="2" eb="6">
      <t>ジギョウナイヨウ</t>
    </rPh>
    <phoneticPr fontId="1"/>
  </si>
  <si>
    <t>５．添付書類</t>
    <rPh sb="2" eb="6">
      <t>テンプショルイ</t>
    </rPh>
    <phoneticPr fontId="1"/>
  </si>
  <si>
    <t>・</t>
    <phoneticPr fontId="1"/>
  </si>
  <si>
    <t>その他必要な資料</t>
    <rPh sb="2" eb="3">
      <t>タ</t>
    </rPh>
    <rPh sb="3" eb="5">
      <t>ヒツヨウ</t>
    </rPh>
    <rPh sb="6" eb="8">
      <t>シリョウ</t>
    </rPh>
    <phoneticPr fontId="1"/>
  </si>
  <si>
    <t>別紙Ｂー２</t>
    <phoneticPr fontId="1"/>
  </si>
  <si>
    <t>県補助率１</t>
    <rPh sb="0" eb="1">
      <t>ケン</t>
    </rPh>
    <rPh sb="1" eb="4">
      <t>ホジョリツ</t>
    </rPh>
    <phoneticPr fontId="13"/>
  </si>
  <si>
    <t>県補助率2</t>
    <rPh sb="0" eb="1">
      <t>ケン</t>
    </rPh>
    <rPh sb="1" eb="4">
      <t>ホジョリツ</t>
    </rPh>
    <phoneticPr fontId="13"/>
  </si>
  <si>
    <t>13/20 （果樹経）</t>
    <phoneticPr fontId="1"/>
  </si>
  <si>
    <t>事業
区分</t>
    <rPh sb="0" eb="2">
      <t>ジギョウ</t>
    </rPh>
    <rPh sb="3" eb="5">
      <t>クブン</t>
    </rPh>
    <phoneticPr fontId="1"/>
  </si>
  <si>
    <t>事業区分</t>
    <rPh sb="0" eb="2">
      <t>ジギョウ</t>
    </rPh>
    <rPh sb="2" eb="4">
      <t>クブン</t>
    </rPh>
    <phoneticPr fontId="1"/>
  </si>
  <si>
    <t>補助率確認用</t>
    <rPh sb="0" eb="3">
      <t>ホジョリツ</t>
    </rPh>
    <rPh sb="3" eb="5">
      <t>カクニン</t>
    </rPh>
    <rPh sb="5" eb="6">
      <t>ヨウ</t>
    </rPh>
    <phoneticPr fontId="1"/>
  </si>
  <si>
    <t>令和　　年度　さが園芸888整備支援事業　実施（変更）計画書　（１戸）</t>
    <rPh sb="0" eb="2">
      <t>レイワ</t>
    </rPh>
    <rPh sb="24" eb="26">
      <t>ヘンコウ</t>
    </rPh>
    <rPh sb="33" eb="34">
      <t>コ</t>
    </rPh>
    <phoneticPr fontId="1"/>
  </si>
  <si>
    <t>※成果目標（Ａ）又は（Ｂ）を選択した場合は、ステップアップ計画書（別紙Ｃ）を添付すること。</t>
    <phoneticPr fontId="1"/>
  </si>
  <si>
    <t>誓約書（別紙Ｄ）</t>
    <phoneticPr fontId="1"/>
  </si>
  <si>
    <t>ステップアップ経営者育成対策において成果目標（Ａ）又は（Ｂ）を選択した場合　：　ステップアップ計画書（別紙Ｃ）※受益者毎に作成すること</t>
    <rPh sb="47" eb="50">
      <t>ケイカクショ</t>
    </rPh>
    <rPh sb="51" eb="53">
      <t>ベッシ</t>
    </rPh>
    <phoneticPr fontId="1"/>
  </si>
  <si>
    <t>施設又は事業量が面積の装置を整備する場合　：　求積表、設計図、図面</t>
    <rPh sb="2" eb="3">
      <t>マタ</t>
    </rPh>
    <rPh sb="4" eb="7">
      <t>ジギョウリョウ</t>
    </rPh>
    <rPh sb="8" eb="10">
      <t>メンセキ</t>
    </rPh>
    <rPh sb="11" eb="13">
      <t>ソウチ</t>
    </rPh>
    <rPh sb="14" eb="16">
      <t>セイビ</t>
    </rPh>
    <phoneticPr fontId="1"/>
  </si>
  <si>
    <t>機械を整備する場合　：　カタログ、写真等</t>
    <rPh sb="3" eb="5">
      <t>セイビ</t>
    </rPh>
    <phoneticPr fontId="1"/>
  </si>
  <si>
    <t>総事業費が20,000千円（新規就農者育成対策の場合10,000千円）以上となる場合、観光農園用の施設等を整備する場合、長寿命化対策で面積が縮小される場合等　：　収支計画書</t>
    <rPh sb="0" eb="4">
      <t>ソウジギョウヒ</t>
    </rPh>
    <rPh sb="11" eb="12">
      <t>チ</t>
    </rPh>
    <rPh sb="12" eb="13">
      <t>エン</t>
    </rPh>
    <rPh sb="14" eb="19">
      <t>シンキシュウノウシャ</t>
    </rPh>
    <rPh sb="19" eb="23">
      <t>イクセイタイサク</t>
    </rPh>
    <rPh sb="24" eb="26">
      <t>バアイ</t>
    </rPh>
    <rPh sb="32" eb="34">
      <t>センエン</t>
    </rPh>
    <rPh sb="35" eb="37">
      <t>イジョウ</t>
    </rPh>
    <rPh sb="40" eb="42">
      <t>バアイ</t>
    </rPh>
    <rPh sb="43" eb="47">
      <t>カンコウノウエン</t>
    </rPh>
    <rPh sb="47" eb="48">
      <t>ヨウ</t>
    </rPh>
    <rPh sb="49" eb="52">
      <t>シセツトウ</t>
    </rPh>
    <rPh sb="53" eb="55">
      <t>セイビ</t>
    </rPh>
    <rPh sb="57" eb="59">
      <t>バアイ</t>
    </rPh>
    <rPh sb="60" eb="66">
      <t>チョウジュミョウカタイサク</t>
    </rPh>
    <rPh sb="67" eb="69">
      <t>メンセキ</t>
    </rPh>
    <rPh sb="70" eb="72">
      <t>シュクショウ</t>
    </rPh>
    <rPh sb="75" eb="77">
      <t>バアイ</t>
    </rPh>
    <rPh sb="77" eb="78">
      <t>ナド</t>
    </rPh>
    <rPh sb="81" eb="86">
      <t>シュウシケイカクショ</t>
    </rPh>
    <phoneticPr fontId="1"/>
  </si>
  <si>
    <t>県内において導入実績がほとんどない機械・装置等の場合　：　機種選定根拠資料</t>
    <rPh sb="0" eb="2">
      <t>ケンナイ</t>
    </rPh>
    <rPh sb="6" eb="8">
      <t>ドウニュウ</t>
    </rPh>
    <rPh sb="8" eb="10">
      <t>ジッセキ</t>
    </rPh>
    <rPh sb="17" eb="19">
      <t>キカイ</t>
    </rPh>
    <rPh sb="20" eb="22">
      <t>ソウチ</t>
    </rPh>
    <rPh sb="22" eb="23">
      <t>ナド</t>
    </rPh>
    <rPh sb="24" eb="26">
      <t>バアイ</t>
    </rPh>
    <phoneticPr fontId="1"/>
  </si>
  <si>
    <t>長寿命化対策に取り組む場合　：　耐用年数が経過したことがわかる資料、事業実施後７年以上利用可能であることが確認できる資料、長寿命化対策上限事業費計算書（参考様式３）</t>
    <rPh sb="61" eb="65">
      <t>チョウジュミョウカ</t>
    </rPh>
    <rPh sb="65" eb="67">
      <t>タイサク</t>
    </rPh>
    <rPh sb="67" eb="72">
      <t>ジョウゲンジギョウヒ</t>
    </rPh>
    <rPh sb="72" eb="75">
      <t>ケイサンショ</t>
    </rPh>
    <rPh sb="76" eb="78">
      <t>サンコウ</t>
    </rPh>
    <rPh sb="78" eb="80">
      <t>ヨウシキ</t>
    </rPh>
    <phoneticPr fontId="1"/>
  </si>
  <si>
    <t>大雨・大雪被害防止対策に取り組む場合　：　大雨・大雪の被害を受ける可能性があることが確認できる資料、園芸用ハウス等の建て替え先が大雨による被害を受ける可能性が極めて低いことが確認できる資料、</t>
    <rPh sb="0" eb="2">
      <t>オオアメ</t>
    </rPh>
    <rPh sb="3" eb="5">
      <t>オオユキ</t>
    </rPh>
    <rPh sb="5" eb="7">
      <t>ヒガイ</t>
    </rPh>
    <rPh sb="7" eb="9">
      <t>ボウシ</t>
    </rPh>
    <rPh sb="9" eb="11">
      <t>タイサク</t>
    </rPh>
    <rPh sb="12" eb="13">
      <t>ト</t>
    </rPh>
    <rPh sb="14" eb="15">
      <t>ク</t>
    </rPh>
    <rPh sb="16" eb="18">
      <t>バアイ</t>
    </rPh>
    <rPh sb="21" eb="23">
      <t>オオアメ</t>
    </rPh>
    <rPh sb="24" eb="26">
      <t>オオユキ</t>
    </rPh>
    <rPh sb="27" eb="29">
      <t>ヒガイ</t>
    </rPh>
    <rPh sb="30" eb="31">
      <t>ウ</t>
    </rPh>
    <rPh sb="33" eb="35">
      <t>カノウ</t>
    </rPh>
    <rPh sb="35" eb="36">
      <t>セイ</t>
    </rPh>
    <rPh sb="42" eb="44">
      <t>カクニン</t>
    </rPh>
    <rPh sb="47" eb="49">
      <t>シリョウ</t>
    </rPh>
    <rPh sb="50" eb="52">
      <t>エンゲイ</t>
    </rPh>
    <rPh sb="52" eb="53">
      <t>ヨウ</t>
    </rPh>
    <rPh sb="56" eb="57">
      <t>トウ</t>
    </rPh>
    <rPh sb="58" eb="59">
      <t>タ</t>
    </rPh>
    <rPh sb="60" eb="61">
      <t>カ</t>
    </rPh>
    <rPh sb="62" eb="63">
      <t>サキ</t>
    </rPh>
    <rPh sb="64" eb="66">
      <t>オオアメ</t>
    </rPh>
    <rPh sb="69" eb="71">
      <t>ヒガイ</t>
    </rPh>
    <rPh sb="72" eb="73">
      <t>ウ</t>
    </rPh>
    <rPh sb="75" eb="77">
      <t>カノウ</t>
    </rPh>
    <rPh sb="77" eb="78">
      <t>セイ</t>
    </rPh>
    <rPh sb="79" eb="80">
      <t>キワ</t>
    </rPh>
    <rPh sb="82" eb="83">
      <t>ヒク</t>
    </rPh>
    <rPh sb="87" eb="89">
      <t>カクニン</t>
    </rPh>
    <rPh sb="92" eb="94">
      <t>シリョウ</t>
    </rPh>
    <phoneticPr fontId="1"/>
  </si>
  <si>
    <t>　　　　　　　　　　　　　　　　　　　　　既存の園芸用ハウスの経過年数が確認できる資料、事業実施後７年（又は耐用年数から経過年数を差し引いた残存年数）以上利用可能であることが確認できる資料</t>
    <rPh sb="44" eb="49">
      <t>ジギョウジッシゴ</t>
    </rPh>
    <rPh sb="50" eb="51">
      <t>ネン</t>
    </rPh>
    <rPh sb="52" eb="53">
      <t>マタ</t>
    </rPh>
    <rPh sb="54" eb="58">
      <t>タイヨウネンスウ</t>
    </rPh>
    <rPh sb="60" eb="64">
      <t>ケイカネンスウ</t>
    </rPh>
    <rPh sb="65" eb="66">
      <t>サ</t>
    </rPh>
    <rPh sb="67" eb="68">
      <t>ヒ</t>
    </rPh>
    <rPh sb="70" eb="74">
      <t>ザンゾンネンスウ</t>
    </rPh>
    <rPh sb="75" eb="77">
      <t>イジョウ</t>
    </rPh>
    <rPh sb="77" eb="81">
      <t>リヨウカノウ</t>
    </rPh>
    <rPh sb="87" eb="89">
      <t>カクニン</t>
    </rPh>
    <rPh sb="92" eb="94">
      <t>シリョウ</t>
    </rPh>
    <phoneticPr fontId="1"/>
  </si>
  <si>
    <t>有機農産物に取り組む場合　：　有機農産物認定書（見込まれる者は認定申請書案）の写し</t>
    <rPh sb="0" eb="2">
      <t>ユウキ</t>
    </rPh>
    <rPh sb="2" eb="5">
      <t>ノウサンブツ</t>
    </rPh>
    <rPh sb="6" eb="7">
      <t>ト</t>
    </rPh>
    <rPh sb="8" eb="9">
      <t>ク</t>
    </rPh>
    <rPh sb="10" eb="12">
      <t>バアイ</t>
    </rPh>
    <rPh sb="15" eb="17">
      <t>ユウキ</t>
    </rPh>
    <rPh sb="17" eb="20">
      <t>ノウサンブツ</t>
    </rPh>
    <rPh sb="20" eb="22">
      <t>ニンテイ</t>
    </rPh>
    <rPh sb="22" eb="23">
      <t>ショ</t>
    </rPh>
    <rPh sb="24" eb="26">
      <t>ミコ</t>
    </rPh>
    <rPh sb="29" eb="30">
      <t>モノ</t>
    </rPh>
    <rPh sb="31" eb="33">
      <t>ニンテイ</t>
    </rPh>
    <rPh sb="33" eb="35">
      <t>シンセイ</t>
    </rPh>
    <rPh sb="35" eb="36">
      <t>ショ</t>
    </rPh>
    <rPh sb="36" eb="37">
      <t>アン</t>
    </rPh>
    <rPh sb="39" eb="40">
      <t>ウツ</t>
    </rPh>
    <phoneticPr fontId="3"/>
  </si>
  <si>
    <t>佐賀県特別栽培農産物の認定が見込まれる者の場合　：　認定申請書案の写し</t>
    <rPh sb="0" eb="3">
      <t>サガケン</t>
    </rPh>
    <rPh sb="3" eb="5">
      <t>トクベツ</t>
    </rPh>
    <rPh sb="5" eb="7">
      <t>サイバイ</t>
    </rPh>
    <rPh sb="7" eb="10">
      <t>ノウサンブツ</t>
    </rPh>
    <rPh sb="28" eb="31">
      <t>シンセイショ</t>
    </rPh>
    <rPh sb="31" eb="32">
      <t>アン</t>
    </rPh>
    <rPh sb="33" eb="34">
      <t>ウツ</t>
    </rPh>
    <phoneticPr fontId="3"/>
  </si>
  <si>
    <t>別表２の事業主体のうち（１）の場合　：　就農時期に関する市町長からの確認書</t>
    <rPh sb="20" eb="22">
      <t>シュウノウ</t>
    </rPh>
    <rPh sb="22" eb="24">
      <t>ジキ</t>
    </rPh>
    <rPh sb="25" eb="26">
      <t>カン</t>
    </rPh>
    <rPh sb="28" eb="30">
      <t>シマチ</t>
    </rPh>
    <rPh sb="30" eb="31">
      <t>チョウ</t>
    </rPh>
    <rPh sb="34" eb="36">
      <t>カクニン</t>
    </rPh>
    <rPh sb="36" eb="37">
      <t>ショ</t>
    </rPh>
    <phoneticPr fontId="3"/>
  </si>
  <si>
    <t>別表３の事業実施主体のうち（４）の（エ）の場合　：　新規雇用による延べ年200人日以上の雇用計画書</t>
    <rPh sb="26" eb="28">
      <t>シンキ</t>
    </rPh>
    <rPh sb="28" eb="30">
      <t>コヨウ</t>
    </rPh>
    <rPh sb="33" eb="34">
      <t>ノ</t>
    </rPh>
    <rPh sb="35" eb="36">
      <t>ネン</t>
    </rPh>
    <rPh sb="39" eb="40">
      <t>ニン</t>
    </rPh>
    <rPh sb="40" eb="41">
      <t>ニチ</t>
    </rPh>
    <rPh sb="41" eb="43">
      <t>イジョウ</t>
    </rPh>
    <rPh sb="44" eb="46">
      <t>コヨウ</t>
    </rPh>
    <rPh sb="46" eb="48">
      <t>ケイカク</t>
    </rPh>
    <rPh sb="48" eb="49">
      <t>ショ</t>
    </rPh>
    <phoneticPr fontId="3"/>
  </si>
  <si>
    <t>別表３の事業主体のうち（４）の（オ）の場合　：　進出市町と締結した協定書等の写し、新規地元雇用者等の雇用計画書、新規就農者等の研修計画</t>
    <rPh sb="24" eb="26">
      <t>シンシュツ</t>
    </rPh>
    <rPh sb="26" eb="27">
      <t>シ</t>
    </rPh>
    <rPh sb="27" eb="28">
      <t>マチ</t>
    </rPh>
    <rPh sb="29" eb="31">
      <t>テイケツ</t>
    </rPh>
    <rPh sb="33" eb="36">
      <t>キョウテイショ</t>
    </rPh>
    <rPh sb="36" eb="37">
      <t>トウ</t>
    </rPh>
    <rPh sb="38" eb="39">
      <t>ウツ</t>
    </rPh>
    <phoneticPr fontId="3"/>
  </si>
  <si>
    <t>根域制限栽培施設又はV字ジョイント栽培施設整備に取り組む事業実施主体で、果樹経営支援対策事業（国庫）の対象となる場合　：　佐賀県園芸農業振興基金協会業務方法書　別記様式１号、補助対象事業費計算書（参考様式４）</t>
    <rPh sb="0" eb="8">
      <t>コンイキセイゲンサイバイシセツ</t>
    </rPh>
    <rPh sb="8" eb="9">
      <t>マタ</t>
    </rPh>
    <rPh sb="11" eb="12">
      <t>ジ</t>
    </rPh>
    <rPh sb="17" eb="21">
      <t>サイバイシセツ</t>
    </rPh>
    <rPh sb="21" eb="23">
      <t>セイビ</t>
    </rPh>
    <rPh sb="24" eb="25">
      <t>ト</t>
    </rPh>
    <rPh sb="26" eb="27">
      <t>ク</t>
    </rPh>
    <rPh sb="28" eb="34">
      <t>ジギョウジッシシュタイ</t>
    </rPh>
    <rPh sb="61" eb="64">
      <t>サガケン</t>
    </rPh>
    <rPh sb="64" eb="66">
      <t>エンゲイ</t>
    </rPh>
    <rPh sb="66" eb="68">
      <t>ノウギョウ</t>
    </rPh>
    <rPh sb="68" eb="70">
      <t>シンコウ</t>
    </rPh>
    <rPh sb="70" eb="72">
      <t>キキン</t>
    </rPh>
    <rPh sb="72" eb="74">
      <t>キョウカイ</t>
    </rPh>
    <rPh sb="74" eb="76">
      <t>ギョウム</t>
    </rPh>
    <rPh sb="76" eb="78">
      <t>ホウホウ</t>
    </rPh>
    <rPh sb="78" eb="79">
      <t>ショ</t>
    </rPh>
    <rPh sb="80" eb="82">
      <t>ベッキ</t>
    </rPh>
    <rPh sb="82" eb="84">
      <t>ヨウシキ</t>
    </rPh>
    <rPh sb="85" eb="86">
      <t>ゴウ</t>
    </rPh>
    <rPh sb="87" eb="97">
      <t>ホジョタイショウジギョウヒケイサンショ</t>
    </rPh>
    <rPh sb="98" eb="102">
      <t>サンコウヨウシキ</t>
    </rPh>
    <phoneticPr fontId="3"/>
  </si>
  <si>
    <t>園芸団地整備対策に取り組む場合　：　市町又は地域園芸団地運営協議会が策定する園芸団地構想</t>
    <rPh sb="0" eb="2">
      <t>エンゲイ</t>
    </rPh>
    <rPh sb="2" eb="4">
      <t>ダンチ</t>
    </rPh>
    <rPh sb="4" eb="6">
      <t>セイビ</t>
    </rPh>
    <rPh sb="6" eb="8">
      <t>タイサク</t>
    </rPh>
    <rPh sb="9" eb="10">
      <t>ト</t>
    </rPh>
    <rPh sb="11" eb="12">
      <t>ク</t>
    </rPh>
    <rPh sb="13" eb="15">
      <t>バアイ</t>
    </rPh>
    <rPh sb="18" eb="19">
      <t>シ</t>
    </rPh>
    <rPh sb="19" eb="20">
      <t>マチ</t>
    </rPh>
    <rPh sb="20" eb="21">
      <t>マタ</t>
    </rPh>
    <rPh sb="22" eb="28">
      <t>チイキエンゲイダンチ</t>
    </rPh>
    <rPh sb="28" eb="33">
      <t>ウンエイキョウギカイ</t>
    </rPh>
    <rPh sb="34" eb="36">
      <t>サクテイ</t>
    </rPh>
    <rPh sb="38" eb="40">
      <t>エンゲイ</t>
    </rPh>
    <rPh sb="40" eb="42">
      <t>ダンチ</t>
    </rPh>
    <rPh sb="42" eb="44">
      <t>コウソウ</t>
    </rPh>
    <phoneticPr fontId="3"/>
  </si>
  <si>
    <t>減額した金額</t>
    <rPh sb="0" eb="2">
      <t>ゲンガク</t>
    </rPh>
    <rPh sb="4" eb="6">
      <t>キンガク</t>
    </rPh>
    <phoneticPr fontId="1"/>
  </si>
  <si>
    <t>税抜</t>
    <rPh sb="0" eb="2">
      <t>ゼイヌ</t>
    </rPh>
    <phoneticPr fontId="1"/>
  </si>
  <si>
    <t>現状値（令和　年度）</t>
    <rPh sb="0" eb="2">
      <t>ゲンジョウ</t>
    </rPh>
    <rPh sb="2" eb="3">
      <t>アタイ</t>
    </rPh>
    <rPh sb="4" eb="6">
      <t>レイワ</t>
    </rPh>
    <rPh sb="7" eb="9">
      <t>ネンド</t>
    </rPh>
    <phoneticPr fontId="1"/>
  </si>
  <si>
    <t>目標値（令和　年度）</t>
    <rPh sb="0" eb="2">
      <t>モクヒョウ</t>
    </rPh>
    <rPh sb="2" eb="3">
      <t>アタイ</t>
    </rPh>
    <rPh sb="4" eb="6">
      <t>レイワ</t>
    </rPh>
    <rPh sb="7" eb="8">
      <t>ネン</t>
    </rPh>
    <rPh sb="8" eb="9">
      <t>ド</t>
    </rPh>
    <phoneticPr fontId="1"/>
  </si>
  <si>
    <t>（Ａ）各経営体における佐賀さいこうモデルへのステップアップ※</t>
    <phoneticPr fontId="1"/>
  </si>
  <si>
    <t>中山間要件市町確認欄</t>
    <rPh sb="0" eb="3">
      <t>チュウサンカン</t>
    </rPh>
    <rPh sb="3" eb="5">
      <t>ヨウケン</t>
    </rPh>
    <rPh sb="5" eb="9">
      <t>シマチカクニン</t>
    </rPh>
    <rPh sb="9" eb="10">
      <t>ラン</t>
    </rPh>
    <phoneticPr fontId="1"/>
  </si>
  <si>
    <t>受益地標高（ｍ）</t>
    <rPh sb="0" eb="3">
      <t>ジュエキチ</t>
    </rPh>
    <rPh sb="3" eb="5">
      <t>ヒョウコウ</t>
    </rPh>
    <phoneticPr fontId="1"/>
  </si>
  <si>
    <t>協定農用地最低標高（ｍ）</t>
    <rPh sb="0" eb="5">
      <t>キョウテイノウヨウチ</t>
    </rPh>
    <rPh sb="5" eb="9">
      <t>サイテイヒョウコウ</t>
    </rPh>
    <phoneticPr fontId="1"/>
  </si>
  <si>
    <t xml:space="preserve">別記１の９に規定する施設・機械等を整備する場合　：　国の共済制度又は農業共済組合の保険等への加入に関する誓約書（別紙Ｆ) </t>
    <rPh sb="17" eb="19">
      <t>セイビ</t>
    </rPh>
    <rPh sb="21" eb="23">
      <t>バアイ</t>
    </rPh>
    <rPh sb="26" eb="27">
      <t>クニ</t>
    </rPh>
    <rPh sb="28" eb="30">
      <t>キョウサイ</t>
    </rPh>
    <rPh sb="30" eb="32">
      <t>セイド</t>
    </rPh>
    <rPh sb="32" eb="33">
      <t>マタ</t>
    </rPh>
    <rPh sb="34" eb="40">
      <t>ノウギョウキョウサイクミアイ</t>
    </rPh>
    <rPh sb="41" eb="43">
      <t>ホケン</t>
    </rPh>
    <rPh sb="43" eb="44">
      <t>トウ</t>
    </rPh>
    <rPh sb="46" eb="48">
      <t>カニュウ</t>
    </rPh>
    <rPh sb="49" eb="50">
      <t>カン</t>
    </rPh>
    <rPh sb="52" eb="55">
      <t>セイヤクショ</t>
    </rPh>
    <rPh sb="56" eb="58">
      <t>ベッシ</t>
    </rPh>
    <phoneticPr fontId="7"/>
  </si>
  <si>
    <t>施設等設置場所周辺図（参考様式１）</t>
    <rPh sb="0" eb="3">
      <t>シセツトウ</t>
    </rPh>
    <rPh sb="3" eb="10">
      <t>セッチバショシュウヘンズ</t>
    </rPh>
    <rPh sb="11" eb="15">
      <t>サンコウヨウシキ</t>
    </rPh>
    <phoneticPr fontId="1"/>
  </si>
  <si>
    <t>免税</t>
    <rPh sb="0" eb="2">
      <t>メンゼイ</t>
    </rPh>
    <phoneticPr fontId="1"/>
  </si>
  <si>
    <t>施設、機械等の管理運営規程（参考様式２）</t>
    <rPh sb="14" eb="18">
      <t>サンコウヨウシキ</t>
    </rPh>
    <phoneticPr fontId="1"/>
  </si>
  <si>
    <t>営農開始に必要な生産資材等を導入する場合　：　営農開始に必要な資材等一覧表（参考様式７）</t>
    <rPh sb="0" eb="4">
      <t>エイノウカイシ</t>
    </rPh>
    <rPh sb="5" eb="7">
      <t>ヒツヨウ</t>
    </rPh>
    <rPh sb="8" eb="13">
      <t>セイサンシザイトウ</t>
    </rPh>
    <rPh sb="14" eb="16">
      <t>ドウニュウ</t>
    </rPh>
    <rPh sb="18" eb="20">
      <t>バアイ</t>
    </rPh>
    <rPh sb="23" eb="27">
      <t>エイノウカイシ</t>
    </rPh>
    <rPh sb="28" eb="30">
      <t>ヒツヨウ</t>
    </rPh>
    <rPh sb="31" eb="34">
      <t>シザイトウ</t>
    </rPh>
    <rPh sb="34" eb="35">
      <t>イチ</t>
    </rPh>
    <rPh sb="35" eb="36">
      <t>ラン</t>
    </rPh>
    <rPh sb="36" eb="37">
      <t>ヒョウ</t>
    </rPh>
    <rPh sb="38" eb="42">
      <t>サンコウヨウシキ</t>
    </rPh>
    <phoneticPr fontId="1"/>
  </si>
  <si>
    <r>
      <t>別表３の事業実施主体のうち（２）、又は（３）のうち農作業受託者にレンタル方式で支援する場合　：　農作業受託計画書（参考様式</t>
    </r>
    <r>
      <rPr>
        <sz val="11"/>
        <rFont val="BIZ UDP明朝 Medium"/>
        <family val="1"/>
        <charset val="128"/>
      </rPr>
      <t>５</t>
    </r>
    <r>
      <rPr>
        <sz val="11"/>
        <rFont val="BIZ UDゴシック"/>
        <family val="3"/>
        <charset val="128"/>
      </rPr>
      <t>）</t>
    </r>
    <rPh sb="17" eb="18">
      <t>マタ</t>
    </rPh>
    <rPh sb="25" eb="31">
      <t>ノウサギョウジュタクシャ</t>
    </rPh>
    <rPh sb="36" eb="38">
      <t>ホウシキ</t>
    </rPh>
    <rPh sb="39" eb="41">
      <t>シエン</t>
    </rPh>
    <rPh sb="43" eb="45">
      <t>バアイ</t>
    </rPh>
    <rPh sb="48" eb="51">
      <t>ノウサギョウ</t>
    </rPh>
    <rPh sb="51" eb="53">
      <t>ジュタク</t>
    </rPh>
    <rPh sb="53" eb="56">
      <t>ケイカクショ</t>
    </rPh>
    <rPh sb="57" eb="59">
      <t>サンコウ</t>
    </rPh>
    <rPh sb="59" eb="61">
      <t>ヨウシキ</t>
    </rPh>
    <phoneticPr fontId="3"/>
  </si>
  <si>
    <t>効率的な露地野菜集出荷対策に取り組む場合　：　集出荷システム整備計画（参考様式６）</t>
    <rPh sb="23" eb="24">
      <t>シュウ</t>
    </rPh>
    <rPh sb="24" eb="26">
      <t>シュッカ</t>
    </rPh>
    <rPh sb="30" eb="32">
      <t>セイビ</t>
    </rPh>
    <rPh sb="32" eb="34">
      <t>ケイカク</t>
    </rPh>
    <rPh sb="35" eb="39">
      <t>サンコウヨウシキ</t>
    </rPh>
    <phoneticPr fontId="3"/>
  </si>
  <si>
    <t>経営開始年月日
（新規就農者のみ）</t>
    <rPh sb="0" eb="2">
      <t>ケイエイ</t>
    </rPh>
    <rPh sb="2" eb="4">
      <t>カイシ</t>
    </rPh>
    <rPh sb="4" eb="7">
      <t>ネンガッピ</t>
    </rPh>
    <phoneticPr fontId="1"/>
  </si>
  <si>
    <t>※</t>
    <phoneticPr fontId="1"/>
  </si>
  <si>
    <t>事業区分の補助率毎に行を分けて額を記入すること。</t>
    <phoneticPr fontId="1"/>
  </si>
  <si>
    <t>竣工（予定）
年月</t>
    <rPh sb="0" eb="2">
      <t>シュンコウ</t>
    </rPh>
    <rPh sb="3" eb="5">
      <t>ヨテイ</t>
    </rPh>
    <rPh sb="7" eb="9">
      <t>ネンゲツ</t>
    </rPh>
    <phoneticPr fontId="1"/>
  </si>
  <si>
    <t>※</t>
    <phoneticPr fontId="1"/>
  </si>
  <si>
    <t>「GAP等の取組」欄は、実施要領別表６から受益者が取り組むGAP等の種類を選択すること。</t>
    <rPh sb="9" eb="10">
      <t>ラン</t>
    </rPh>
    <rPh sb="21" eb="24">
      <t>ジュエキシャ</t>
    </rPh>
    <phoneticPr fontId="1"/>
  </si>
  <si>
    <t>「中山間」欄は、受益地がチャレンジ中山間かつ中山間地域等に該当する場合には、○を記入すること。</t>
    <rPh sb="1" eb="4">
      <t>チュウサンカン</t>
    </rPh>
    <rPh sb="5" eb="6">
      <t>ラン</t>
    </rPh>
    <rPh sb="8" eb="11">
      <t>ジュエキチ</t>
    </rPh>
    <rPh sb="17" eb="20">
      <t>チュウサンカン</t>
    </rPh>
    <rPh sb="22" eb="28">
      <t>チュウサンカンチイキトウ</t>
    </rPh>
    <rPh sb="29" eb="31">
      <t>ガイトウ</t>
    </rPh>
    <rPh sb="33" eb="35">
      <t>バアイ</t>
    </rPh>
    <rPh sb="40" eb="42">
      <t>キニュウ</t>
    </rPh>
    <phoneticPr fontId="1"/>
  </si>
  <si>
    <t>担保</t>
    <rPh sb="0" eb="2">
      <t>タンポ</t>
    </rPh>
    <phoneticPr fontId="1"/>
  </si>
  <si>
    <t>事業量単位</t>
    <rPh sb="0" eb="3">
      <t>ジギョウリョウ</t>
    </rPh>
    <rPh sb="3" eb="5">
      <t>タンイ</t>
    </rPh>
    <phoneticPr fontId="1"/>
  </si>
  <si>
    <t>㎡</t>
    <phoneticPr fontId="1"/>
  </si>
  <si>
    <t>台</t>
    <rPh sb="0" eb="1">
      <t>ダイ</t>
    </rPh>
    <phoneticPr fontId="1"/>
  </si>
  <si>
    <t>基</t>
    <rPh sb="0" eb="1">
      <t>キ</t>
    </rPh>
    <phoneticPr fontId="1"/>
  </si>
  <si>
    <t>式</t>
    <rPh sb="0" eb="1">
      <t>シキ</t>
    </rPh>
    <phoneticPr fontId="1"/>
  </si>
  <si>
    <t>a</t>
  </si>
  <si>
    <t>「備考」欄には仕入れに係る消費税等相当額について、これを減額した場合には「減額した金額○○○円（県費相当額）」を、同税額がない場合は「該当なし」と、同税額が明らかでない場合には｢含税額」とそれぞれ記入すること。</t>
    <phoneticPr fontId="1"/>
  </si>
  <si>
    <t>消費税法第60条第４項に定める法人等</t>
    <rPh sb="0" eb="4">
      <t>ショウヒゼイホウ</t>
    </rPh>
    <rPh sb="4" eb="5">
      <t>ダイ</t>
    </rPh>
    <rPh sb="7" eb="8">
      <t>ジョウ</t>
    </rPh>
    <rPh sb="8" eb="9">
      <t>ダイ</t>
    </rPh>
    <rPh sb="10" eb="11">
      <t>コウ</t>
    </rPh>
    <rPh sb="12" eb="13">
      <t>サダ</t>
    </rPh>
    <rPh sb="15" eb="18">
      <t>ホウジントウ</t>
    </rPh>
    <phoneticPr fontId="1"/>
  </si>
  <si>
    <t>果樹経営対策事業を活用する場合は、補助率の後ろに（果樹経）がある補助率を選択すること。</t>
    <phoneticPr fontId="1"/>
  </si>
  <si>
    <t>総事業費</t>
    <rPh sb="0" eb="4">
      <t>ソウジギョウヒ</t>
    </rPh>
    <phoneticPr fontId="1"/>
  </si>
  <si>
    <t>補助金の交付を受けて整備する物件を担保に供し、金融機関から融資を受ける場合、「担保」欄に○を記入すること。</t>
    <rPh sb="35" eb="37">
      <t>バアイ</t>
    </rPh>
    <rPh sb="46" eb="48">
      <t>キニュウ</t>
    </rPh>
    <phoneticPr fontId="1"/>
  </si>
  <si>
    <t>補助残について融資を受ける予定の場合には、「補助残融資」欄に融資名、金額、借入予定時期を記入し、金融機関への相談状況等がわかる書類を添付すること。</t>
    <rPh sb="22" eb="25">
      <t>ホジョザン</t>
    </rPh>
    <rPh sb="25" eb="27">
      <t>ユウシ</t>
    </rPh>
    <rPh sb="28" eb="29">
      <t>ラン</t>
    </rPh>
    <phoneticPr fontId="1"/>
  </si>
  <si>
    <t>補助残融資</t>
    <rPh sb="0" eb="3">
      <t>ホジョザン</t>
    </rPh>
    <rPh sb="3" eb="5">
      <t>ユウシ</t>
    </rPh>
    <phoneticPr fontId="1"/>
  </si>
  <si>
    <t>トレーニングファーム等の研修生（認定農業者又は認定新規就農者）</t>
    <rPh sb="12" eb="15">
      <t>ケンシュウセイ</t>
    </rPh>
    <phoneticPr fontId="1"/>
  </si>
  <si>
    <t>農業協同組合（リース）</t>
  </si>
  <si>
    <t>農業協同組合（プレ就農ハウス）</t>
    <rPh sb="9" eb="11">
      <t>シュウノウ</t>
    </rPh>
    <phoneticPr fontId="1"/>
  </si>
  <si>
    <t>佐賀県農業公社（リース）</t>
    <rPh sb="0" eb="7">
      <t>サガケンノウギョウコウシャ</t>
    </rPh>
    <phoneticPr fontId="1"/>
  </si>
  <si>
    <t>農業協同組合（プレ就農ハウス）</t>
    <rPh sb="9" eb="11">
      <t>シュウノウ</t>
    </rPh>
    <phoneticPr fontId="1"/>
  </si>
  <si>
    <t>概算設計書、見積書等、代行施行料計算書等、事業費の積算根拠となる資料</t>
    <rPh sb="11" eb="16">
      <t>ダイコウセコウリョウ</t>
    </rPh>
    <rPh sb="16" eb="19">
      <t>ケイサンショ</t>
    </rPh>
    <rPh sb="19" eb="20">
      <t>ナド</t>
    </rPh>
    <phoneticPr fontId="1"/>
  </si>
  <si>
    <t>種苗法に関する誓約書（別紙Ｅ）　※農業協同組合（農業者にリース方式で支援する場合、又は農作業受託者にレンタル方式で支援する場合を除く）が事業実施主体の場合、提出不要</t>
    <rPh sb="0" eb="3">
      <t>シュビョウホウ</t>
    </rPh>
    <rPh sb="4" eb="5">
      <t>カン</t>
    </rPh>
    <rPh sb="7" eb="10">
      <t>セイヤクショ</t>
    </rPh>
    <rPh sb="11" eb="13">
      <t>ベッシ</t>
    </rPh>
    <rPh sb="17" eb="23">
      <t>ノウギョウキョウドウクミアイ</t>
    </rPh>
    <rPh sb="64" eb="65">
      <t>ノゾ</t>
    </rPh>
    <rPh sb="68" eb="74">
      <t>ジギョウジッシシュタイ</t>
    </rPh>
    <rPh sb="75" eb="77">
      <t>バアイ</t>
    </rPh>
    <rPh sb="78" eb="80">
      <t>テイシュツ</t>
    </rPh>
    <rPh sb="80" eb="82">
      <t>フヨウ</t>
    </rPh>
    <phoneticPr fontId="1"/>
  </si>
  <si>
    <t>品目たまねぎで機械を導入する場合　：　たまねぎ整理合理化計画・機械化体系整理表（整理表は収穫機の場合）</t>
    <rPh sb="0" eb="2">
      <t>ヒンモク</t>
    </rPh>
    <rPh sb="10" eb="12">
      <t>ドウニュウ</t>
    </rPh>
    <rPh sb="23" eb="25">
      <t>セイリ</t>
    </rPh>
    <rPh sb="25" eb="28">
      <t>ゴウリカ</t>
    </rPh>
    <rPh sb="28" eb="30">
      <t>ケイカク</t>
    </rPh>
    <rPh sb="31" eb="34">
      <t>キカイカ</t>
    </rPh>
    <rPh sb="34" eb="36">
      <t>タイケイ</t>
    </rPh>
    <rPh sb="36" eb="38">
      <t>セイリ</t>
    </rPh>
    <rPh sb="38" eb="39">
      <t>ヒョウ</t>
    </rPh>
    <rPh sb="40" eb="42">
      <t>セイリ</t>
    </rPh>
    <rPh sb="42" eb="43">
      <t>ヒョウ</t>
    </rPh>
    <rPh sb="44" eb="46">
      <t>シュウカク</t>
    </rPh>
    <rPh sb="46" eb="47">
      <t>キ</t>
    </rPh>
    <rPh sb="48" eb="50">
      <t>バアイ</t>
    </rPh>
    <phoneticPr fontId="1"/>
  </si>
  <si>
    <t>別記１の６のなお書きに該当する場合、育苗ハウスや管理室等を整備する場合等　：　機械・施設規模決定計算書</t>
    <rPh sb="0" eb="2">
      <t>ベッキ</t>
    </rPh>
    <rPh sb="8" eb="9">
      <t>ガ</t>
    </rPh>
    <rPh sb="11" eb="13">
      <t>ガイトウ</t>
    </rPh>
    <rPh sb="15" eb="17">
      <t>バアイ</t>
    </rPh>
    <rPh sb="18" eb="20">
      <t>イクビョウ</t>
    </rPh>
    <rPh sb="24" eb="27">
      <t>カンリシツ</t>
    </rPh>
    <rPh sb="27" eb="28">
      <t>ナド</t>
    </rPh>
    <rPh sb="29" eb="31">
      <t>セイビ</t>
    </rPh>
    <rPh sb="33" eb="35">
      <t>バアイ</t>
    </rPh>
    <rPh sb="35" eb="36">
      <t>ナド</t>
    </rPh>
    <phoneticPr fontId="1"/>
  </si>
  <si>
    <t>中古ハウスリノベーション対策に取り組む場合　：　中古園芸用ハウス等の経過年数がわかる資料（又は耐用年数が経過していることがわかる資料）、事業実施後７年以上利用可能であることが確認できる資料、</t>
    <rPh sb="0" eb="2">
      <t>チュウコ</t>
    </rPh>
    <rPh sb="12" eb="14">
      <t>タイサク</t>
    </rPh>
    <rPh sb="24" eb="26">
      <t>チュウコ</t>
    </rPh>
    <rPh sb="26" eb="29">
      <t>エンゲイヨウ</t>
    </rPh>
    <rPh sb="32" eb="33">
      <t>ナド</t>
    </rPh>
    <rPh sb="34" eb="38">
      <t>ケイカネンスウ</t>
    </rPh>
    <rPh sb="45" eb="46">
      <t>マタ</t>
    </rPh>
    <rPh sb="47" eb="51">
      <t>タイヨウネンスウ</t>
    </rPh>
    <rPh sb="52" eb="54">
      <t>ケイカ</t>
    </rPh>
    <rPh sb="64" eb="66">
      <t>シリョウ</t>
    </rPh>
    <phoneticPr fontId="1"/>
  </si>
  <si>
    <t>　　　　　　　　　　　　　　　　　　　　　　　　中古園芸用ハウス等の持ち主と事業実施主体の受益者全てが３親等内の親族ではない旨の誓約書</t>
    <rPh sb="24" eb="26">
      <t>チュウコ</t>
    </rPh>
    <rPh sb="26" eb="29">
      <t>エンゲイヨウ</t>
    </rPh>
    <rPh sb="32" eb="33">
      <t>ナド</t>
    </rPh>
    <rPh sb="34" eb="35">
      <t>モ</t>
    </rPh>
    <rPh sb="36" eb="37">
      <t>ヌシ</t>
    </rPh>
    <rPh sb="38" eb="40">
      <t>ジギョウ</t>
    </rPh>
    <rPh sb="40" eb="42">
      <t>ジッシ</t>
    </rPh>
    <rPh sb="42" eb="44">
      <t>シュタイ</t>
    </rPh>
    <rPh sb="45" eb="48">
      <t>ジュエキシャ</t>
    </rPh>
    <rPh sb="48" eb="49">
      <t>スベ</t>
    </rPh>
    <rPh sb="52" eb="54">
      <t>シントウ</t>
    </rPh>
    <rPh sb="54" eb="55">
      <t>ナイ</t>
    </rPh>
    <rPh sb="56" eb="58">
      <t>シンゾク</t>
    </rPh>
    <rPh sb="62" eb="63">
      <t>ムネ</t>
    </rPh>
    <rPh sb="64" eb="67">
      <t>セイヤクショ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</si>
</sst>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 ?/?\ \(&quot;中&quot;&quot;山&quot;&quot;間&quot;\)"/>
    <numFmt numFmtId="177" formatCode="#\ ?/?\ \(&quot;大雨・大雪&quot;\)"/>
    <numFmt numFmtId="178" formatCode="#,##0_);[Red]\(#,##0\)"/>
    <numFmt numFmtId="179" formatCode="#,##0_ "/>
    <numFmt numFmtId="180" formatCode="#\ ?/?\ \(&quot;果樹経&quot;\)"/>
    <numFmt numFmtId="181" formatCode="#\ ?/?\ \(&quot;中&quot;&quot;山&quot;&quot;間&quot;&quot;・&quot;&quot;果&quot;&quot;樹&quot;&quot;経&quot;\)"/>
    <numFmt numFmtId="182" formatCode="#,##0.0_);[Red]\(#,##0.0\)"/>
  </numFmts>
  <fonts count="29" x14ac:knownFonts="1">
    <font>
      <sz val="11"/>
      <color theme="1"/>
      <name val="游ゴシック"/>
      <family val="2"/>
      <charset val="128"/>
      <scheme val="minor"/>
    </font>
    <font>
      <sz val="6"/>
      <name val="游ゴシック"/>
      <family val="2"/>
      <charset val="128"/>
      <scheme val="minor"/>
    </font>
    <font>
      <sz val="11"/>
      <color theme="1"/>
      <name val="BIZ UDゴシック"/>
      <family val="3"/>
      <charset val="128"/>
    </font>
    <font>
      <sz val="11"/>
      <color theme="1"/>
      <name val="游ゴシック"/>
      <family val="2"/>
      <charset val="128"/>
      <scheme val="minor"/>
    </font>
    <font>
      <sz val="10"/>
      <color theme="1"/>
      <name val="BIZ UDゴシック"/>
      <family val="3"/>
      <charset val="128"/>
    </font>
    <font>
      <sz val="8"/>
      <color theme="1"/>
      <name val="BIZ UDゴシック"/>
      <family val="3"/>
      <charset val="128"/>
    </font>
    <font>
      <b/>
      <sz val="16"/>
      <color theme="1"/>
      <name val="BIZ UDゴシック"/>
      <family val="3"/>
      <charset val="128"/>
    </font>
    <font>
      <sz val="6"/>
      <name val="ＭＳ Ｐゴシック"/>
      <family val="3"/>
      <charset val="128"/>
    </font>
    <font>
      <sz val="11"/>
      <name val="BIZ UDゴシック"/>
      <family val="3"/>
      <charset val="128"/>
    </font>
    <font>
      <sz val="12"/>
      <color theme="1"/>
      <name val="BIZ UDゴシック"/>
      <family val="3"/>
      <charset val="128"/>
    </font>
    <font>
      <sz val="11"/>
      <color rgb="FFFFFFCC"/>
      <name val="BIZ UDゴシック"/>
      <family val="3"/>
      <charset val="128"/>
    </font>
    <font>
      <sz val="11"/>
      <color theme="1"/>
      <name val="游ゴシック"/>
      <family val="3"/>
      <charset val="128"/>
      <scheme val="minor"/>
    </font>
    <font>
      <b/>
      <sz val="11"/>
      <color rgb="FF3F3F3F"/>
      <name val="游ゴシック"/>
      <family val="2"/>
      <charset val="128"/>
      <scheme val="minor"/>
    </font>
    <font>
      <sz val="6"/>
      <name val="ＭＳ 明朝"/>
      <family val="1"/>
      <charset val="128"/>
    </font>
    <font>
      <sz val="9"/>
      <color theme="1"/>
      <name val="UD デジタル 教科書体 N-R"/>
      <family val="1"/>
      <charset val="128"/>
    </font>
    <font>
      <sz val="9"/>
      <color rgb="FFFF0000"/>
      <name val="UD デジタル 教科書体 N-R"/>
      <family val="1"/>
      <charset val="128"/>
    </font>
    <font>
      <sz val="9"/>
      <name val="UD デジタル 教科書体 N-R"/>
      <family val="1"/>
      <charset val="128"/>
    </font>
    <font>
      <sz val="14"/>
      <color theme="1"/>
      <name val="BIZ UDゴシック"/>
      <family val="3"/>
      <charset val="128"/>
    </font>
    <font>
      <b/>
      <sz val="20"/>
      <color theme="1"/>
      <name val="BIZ UDゴシック"/>
      <family val="3"/>
      <charset val="128"/>
    </font>
    <font>
      <sz val="11"/>
      <color rgb="FFFF0000"/>
      <name val="BIZ UDゴシック"/>
      <family val="3"/>
      <charset val="128"/>
    </font>
    <font>
      <sz val="11"/>
      <color theme="0"/>
      <name val="BIZ UDゴシック"/>
      <family val="3"/>
      <charset val="128"/>
    </font>
    <font>
      <b/>
      <sz val="11"/>
      <color theme="1"/>
      <name val="BIZ UDゴシック"/>
      <family val="3"/>
      <charset val="128"/>
    </font>
    <font>
      <b/>
      <sz val="11"/>
      <color theme="0"/>
      <name val="BIZ UDゴシック"/>
      <family val="3"/>
      <charset val="128"/>
    </font>
    <font>
      <sz val="12"/>
      <color theme="0"/>
      <name val="ＭＳ ゴシック"/>
      <family val="3"/>
      <charset val="128"/>
    </font>
    <font>
      <sz val="11"/>
      <name val="BIZ UDP明朝 Medium"/>
      <family val="1"/>
      <charset val="128"/>
    </font>
    <font>
      <u/>
      <sz val="10"/>
      <color rgb="FFFF0000"/>
      <name val="BIZ UDゴシック"/>
      <family val="3"/>
      <charset val="128"/>
    </font>
    <font>
      <sz val="10"/>
      <name val="BIZ UDゴシック"/>
      <family val="3"/>
      <charset val="128"/>
    </font>
    <font>
      <u/>
      <sz val="11"/>
      <color theme="1"/>
      <name val="BIZ UDゴシック"/>
      <family val="3"/>
      <charset val="128"/>
    </font>
    <font>
      <b/>
      <sz val="11"/>
      <name val="BIZ UDゴシック"/>
      <family val="3"/>
      <charset val="128"/>
    </font>
  </fonts>
  <fills count="5">
    <fill>
      <patternFill patternType="none"/>
    </fill>
    <fill>
      <patternFill patternType="gray125"/>
    </fill>
    <fill>
      <patternFill patternType="solid">
        <fgColor rgb="FFFFFFCC"/>
        <bgColor indexed="64"/>
      </patternFill>
    </fill>
    <fill>
      <patternFill patternType="solid">
        <fgColor theme="8" tint="0.79998168889431442"/>
        <bgColor indexed="64"/>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dotted">
        <color indexed="64"/>
      </left>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dotted">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s>
  <cellStyleXfs count="3">
    <xf numFmtId="0" fontId="0" fillId="0" borderId="0">
      <alignment vertical="center"/>
    </xf>
    <xf numFmtId="0" fontId="11" fillId="0" borderId="0">
      <alignment vertical="center"/>
    </xf>
    <xf numFmtId="0" fontId="11" fillId="0" borderId="0">
      <alignment vertical="center"/>
    </xf>
  </cellStyleXfs>
  <cellXfs count="261">
    <xf numFmtId="0" fontId="0" fillId="0" borderId="0" xfId="0">
      <alignment vertical="center"/>
    </xf>
    <xf numFmtId="0" fontId="2" fillId="0" borderId="0" xfId="0" applyFont="1">
      <alignment vertical="center"/>
    </xf>
    <xf numFmtId="0" fontId="2" fillId="0" borderId="0" xfId="0" applyFont="1" applyBorder="1">
      <alignment vertical="center"/>
    </xf>
    <xf numFmtId="0" fontId="2" fillId="0" borderId="0" xfId="0" applyFont="1" applyAlignment="1">
      <alignment horizontal="left" vertical="center"/>
    </xf>
    <xf numFmtId="0" fontId="8" fillId="0" borderId="0" xfId="0" applyFont="1">
      <alignment vertical="center"/>
    </xf>
    <xf numFmtId="0" fontId="4" fillId="0" borderId="0" xfId="0" applyFont="1">
      <alignment vertical="center"/>
    </xf>
    <xf numFmtId="0" fontId="9" fillId="0" borderId="0" xfId="0" applyFont="1">
      <alignment vertical="center"/>
    </xf>
    <xf numFmtId="0" fontId="14" fillId="0" borderId="0" xfId="0" applyFont="1">
      <alignment vertical="center"/>
    </xf>
    <xf numFmtId="0" fontId="14" fillId="4" borderId="1" xfId="0" applyFont="1" applyFill="1" applyBorder="1">
      <alignment vertical="center"/>
    </xf>
    <xf numFmtId="0" fontId="15" fillId="4" borderId="1" xfId="1" applyFont="1" applyFill="1" applyBorder="1" applyAlignment="1">
      <alignment vertical="center" shrinkToFit="1"/>
    </xf>
    <xf numFmtId="0" fontId="15" fillId="4" borderId="4" xfId="1" applyFont="1" applyFill="1" applyBorder="1" applyAlignment="1">
      <alignment vertical="center" shrinkToFit="1"/>
    </xf>
    <xf numFmtId="0" fontId="16" fillId="4" borderId="4" xfId="1" applyFont="1" applyFill="1" applyBorder="1" applyAlignment="1">
      <alignment vertical="center" shrinkToFit="1"/>
    </xf>
    <xf numFmtId="0" fontId="14" fillId="0" borderId="0" xfId="0" applyFont="1" applyBorder="1">
      <alignment vertical="center"/>
    </xf>
    <xf numFmtId="0" fontId="14" fillId="0" borderId="8" xfId="0" applyFont="1" applyBorder="1">
      <alignment vertical="center"/>
    </xf>
    <xf numFmtId="0" fontId="14" fillId="0" borderId="1" xfId="0" applyFont="1" applyBorder="1">
      <alignment vertical="center"/>
    </xf>
    <xf numFmtId="0" fontId="15" fillId="0" borderId="1" xfId="1" applyFont="1" applyBorder="1" applyAlignment="1">
      <alignment vertical="center" shrinkToFit="1"/>
    </xf>
    <xf numFmtId="0" fontId="16" fillId="0" borderId="1" xfId="1" applyFont="1" applyBorder="1" applyAlignment="1">
      <alignment vertical="center" shrinkToFit="1"/>
    </xf>
    <xf numFmtId="0" fontId="15" fillId="0" borderId="0" xfId="1" applyFont="1" applyAlignment="1">
      <alignment vertical="center" shrinkToFit="1"/>
    </xf>
    <xf numFmtId="0" fontId="16" fillId="0" borderId="0" xfId="1" applyFont="1" applyAlignment="1">
      <alignment vertical="center" shrinkToFit="1"/>
    </xf>
    <xf numFmtId="0" fontId="16" fillId="0" borderId="0" xfId="1" applyFont="1">
      <alignment vertical="center"/>
    </xf>
    <xf numFmtId="12" fontId="14" fillId="0" borderId="0" xfId="0" applyNumberFormat="1" applyFont="1">
      <alignment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17" fillId="0" borderId="0" xfId="0" applyFont="1">
      <alignment vertical="center"/>
    </xf>
    <xf numFmtId="0" fontId="2" fillId="0" borderId="0" xfId="0" applyFont="1" applyFill="1">
      <alignment vertical="center"/>
    </xf>
    <xf numFmtId="0" fontId="2" fillId="0" borderId="0" xfId="0" applyFont="1" applyFill="1" applyBorder="1" applyAlignment="1">
      <alignment horizontal="center" vertical="center"/>
    </xf>
    <xf numFmtId="178" fontId="2" fillId="2" borderId="22" xfId="0" applyNumberFormat="1" applyFont="1" applyFill="1" applyBorder="1" applyAlignment="1">
      <alignment horizontal="right" vertical="center" shrinkToFit="1"/>
    </xf>
    <xf numFmtId="178" fontId="2" fillId="2" borderId="23" xfId="0" applyNumberFormat="1" applyFont="1" applyFill="1" applyBorder="1" applyAlignment="1">
      <alignment horizontal="right" vertical="center" shrinkToFit="1"/>
    </xf>
    <xf numFmtId="0" fontId="2" fillId="0" borderId="0" xfId="0" applyFont="1" applyBorder="1" applyAlignment="1">
      <alignment horizontal="center" vertical="center"/>
    </xf>
    <xf numFmtId="0" fontId="20" fillId="0" borderId="0" xfId="0" applyFont="1">
      <alignment vertical="center"/>
    </xf>
    <xf numFmtId="12" fontId="14" fillId="0" borderId="0" xfId="0" applyNumberFormat="1" applyFont="1" applyBorder="1" applyAlignment="1">
      <alignment horizontal="center" vertical="center"/>
    </xf>
    <xf numFmtId="12" fontId="14" fillId="0" borderId="0" xfId="0" applyNumberFormat="1" applyFont="1" applyBorder="1" applyAlignment="1" applyProtection="1">
      <alignment vertical="center" shrinkToFit="1"/>
      <protection locked="0"/>
    </xf>
    <xf numFmtId="0" fontId="14" fillId="0" borderId="0" xfId="0" applyFont="1" applyBorder="1" applyAlignment="1">
      <alignment horizontal="center" vertical="center"/>
    </xf>
    <xf numFmtId="180" fontId="14" fillId="0" borderId="0" xfId="0" applyNumberFormat="1" applyFont="1" applyBorder="1" applyAlignment="1" applyProtection="1">
      <alignment vertical="center" shrinkToFit="1"/>
      <protection locked="0"/>
    </xf>
    <xf numFmtId="176" fontId="14" fillId="0" borderId="0" xfId="0" applyNumberFormat="1" applyFont="1" applyBorder="1" applyAlignment="1" applyProtection="1">
      <alignment vertical="center" shrinkToFit="1"/>
      <protection locked="0"/>
    </xf>
    <xf numFmtId="181" fontId="14" fillId="0" borderId="0" xfId="0" applyNumberFormat="1" applyFont="1" applyBorder="1" applyAlignment="1" applyProtection="1">
      <alignment vertical="center" shrinkToFit="1"/>
      <protection locked="0"/>
    </xf>
    <xf numFmtId="177" fontId="14" fillId="0" borderId="0" xfId="0" applyNumberFormat="1" applyFont="1" applyBorder="1" applyAlignment="1" applyProtection="1">
      <alignment vertical="center" shrinkToFit="1"/>
      <protection locked="0"/>
    </xf>
    <xf numFmtId="0" fontId="21" fillId="0" borderId="0" xfId="0" applyFont="1">
      <alignment vertical="center"/>
    </xf>
    <xf numFmtId="0" fontId="21" fillId="0" borderId="0" xfId="0" applyFont="1" applyBorder="1">
      <alignment vertical="center"/>
    </xf>
    <xf numFmtId="0" fontId="2" fillId="0" borderId="0" xfId="0" applyFont="1" applyFill="1" applyBorder="1" applyAlignment="1">
      <alignment horizontal="center" vertical="center"/>
    </xf>
    <xf numFmtId="0" fontId="2" fillId="0" borderId="0" xfId="0" applyFont="1" applyBorder="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shrinkToFit="1"/>
    </xf>
    <xf numFmtId="0" fontId="2" fillId="0" borderId="9" xfId="0" applyFont="1" applyBorder="1">
      <alignment vertical="center"/>
    </xf>
    <xf numFmtId="13" fontId="14" fillId="0" borderId="0" xfId="0" applyNumberFormat="1" applyFont="1">
      <alignment vertical="center"/>
    </xf>
    <xf numFmtId="0" fontId="14" fillId="0" borderId="0" xfId="0" quotePrefix="1" applyFont="1" applyAlignment="1">
      <alignment horizontal="center" vertical="center"/>
    </xf>
    <xf numFmtId="0" fontId="20" fillId="0" borderId="0" xfId="0" applyFont="1" applyAlignment="1">
      <alignment vertical="center" shrinkToFit="1"/>
    </xf>
    <xf numFmtId="13" fontId="20" fillId="0" borderId="0" xfId="0" applyNumberFormat="1" applyFont="1" applyFill="1">
      <alignment vertical="center"/>
    </xf>
    <xf numFmtId="0" fontId="20" fillId="0" borderId="0" xfId="0" applyFont="1" applyFill="1">
      <alignment vertical="center"/>
    </xf>
    <xf numFmtId="0" fontId="23" fillId="0" borderId="0" xfId="2" applyFont="1" applyFill="1">
      <alignment vertical="center"/>
    </xf>
    <xf numFmtId="13" fontId="2" fillId="0" borderId="0" xfId="0" applyNumberFormat="1" applyFont="1" applyFill="1">
      <alignment vertical="center"/>
    </xf>
    <xf numFmtId="179" fontId="20" fillId="0" borderId="31" xfId="0" applyNumberFormat="1" applyFont="1" applyFill="1" applyBorder="1">
      <alignment vertical="center"/>
    </xf>
    <xf numFmtId="0" fontId="21" fillId="0" borderId="0" xfId="0" applyFont="1" applyFill="1">
      <alignment vertical="center"/>
    </xf>
    <xf numFmtId="0" fontId="2" fillId="0" borderId="0" xfId="0" applyFont="1" applyFill="1" applyBorder="1">
      <alignment vertical="center"/>
    </xf>
    <xf numFmtId="0" fontId="21" fillId="0" borderId="0" xfId="0" applyFont="1" applyFill="1" applyBorder="1">
      <alignment vertical="center"/>
    </xf>
    <xf numFmtId="0" fontId="8" fillId="0" borderId="0" xfId="0" applyFont="1" applyBorder="1">
      <alignment vertical="center"/>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2" fillId="0" borderId="0" xfId="0" applyFont="1" applyFill="1" applyBorder="1" applyAlignment="1">
      <alignment horizontal="center" vertical="center"/>
    </xf>
    <xf numFmtId="0" fontId="20" fillId="0" borderId="0" xfId="0" applyFont="1" applyFill="1" applyBorder="1" applyAlignment="1">
      <alignment horizontal="center" vertical="center"/>
    </xf>
    <xf numFmtId="179" fontId="2" fillId="0" borderId="0" xfId="0" applyNumberFormat="1" applyFont="1" applyFill="1" applyBorder="1" applyAlignment="1">
      <alignment horizontal="center" vertical="center"/>
    </xf>
    <xf numFmtId="0" fontId="2" fillId="0" borderId="0" xfId="0" applyFont="1" applyFill="1" applyBorder="1" applyAlignment="1">
      <alignment horizontal="left"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25" fillId="0" borderId="0" xfId="0" applyFont="1" applyFill="1" applyBorder="1" applyAlignment="1">
      <alignment horizontal="left" vertical="center"/>
    </xf>
    <xf numFmtId="0" fontId="4" fillId="0" borderId="0" xfId="0" applyFont="1" applyAlignment="1">
      <alignment horizontal="center" vertical="center"/>
    </xf>
    <xf numFmtId="0" fontId="25" fillId="0" borderId="0" xfId="0" applyFont="1" applyAlignment="1">
      <alignment horizontal="center" vertical="center"/>
    </xf>
    <xf numFmtId="0" fontId="25" fillId="0" borderId="0" xfId="0" applyFont="1" applyFill="1" applyBorder="1" applyAlignment="1">
      <alignment horizontal="center" vertical="top"/>
    </xf>
    <xf numFmtId="0" fontId="25" fillId="0" borderId="0" xfId="0" applyFont="1" applyFill="1" applyBorder="1" applyAlignment="1">
      <alignment horizontal="left" vertical="top"/>
    </xf>
    <xf numFmtId="0" fontId="4" fillId="0" borderId="0" xfId="0" applyFont="1" applyFill="1" applyAlignment="1">
      <alignment horizontal="center" vertical="center"/>
    </xf>
    <xf numFmtId="0" fontId="2" fillId="0" borderId="0" xfId="0" applyFont="1" applyFill="1" applyBorder="1" applyAlignment="1">
      <alignment horizontal="center" vertical="center"/>
    </xf>
    <xf numFmtId="0" fontId="2" fillId="3" borderId="4" xfId="0" applyFont="1" applyFill="1" applyBorder="1" applyAlignment="1">
      <alignment vertical="center"/>
    </xf>
    <xf numFmtId="0" fontId="2" fillId="3" borderId="25" xfId="0" applyFont="1" applyFill="1" applyBorder="1" applyAlignment="1">
      <alignment vertical="center"/>
    </xf>
    <xf numFmtId="3" fontId="8" fillId="0" borderId="1" xfId="0" applyNumberFormat="1" applyFont="1" applyBorder="1" applyAlignment="1">
      <alignment horizontal="center" vertical="center"/>
    </xf>
    <xf numFmtId="0" fontId="8" fillId="0" borderId="0" xfId="0" applyFont="1" applyFill="1" applyBorder="1" applyAlignment="1">
      <alignment horizontal="center" vertical="center"/>
    </xf>
    <xf numFmtId="0" fontId="8" fillId="0" borderId="0" xfId="0" applyFont="1" applyFill="1">
      <alignment vertical="center"/>
    </xf>
    <xf numFmtId="0" fontId="26" fillId="0" borderId="0" xfId="0" applyFont="1" applyFill="1" applyAlignment="1">
      <alignment horizontal="center" vertical="center"/>
    </xf>
    <xf numFmtId="0" fontId="26" fillId="0" borderId="0" xfId="0" applyFont="1" applyFill="1" applyBorder="1" applyAlignment="1">
      <alignment horizontal="left" vertical="center"/>
    </xf>
    <xf numFmtId="0" fontId="26" fillId="0" borderId="0" xfId="0" applyFont="1" applyFill="1" applyBorder="1" applyAlignment="1">
      <alignment horizontal="center" vertical="top"/>
    </xf>
    <xf numFmtId="0" fontId="26" fillId="0" borderId="0" xfId="0" applyFont="1" applyFill="1" applyBorder="1" applyAlignment="1">
      <alignment horizontal="left" vertical="top"/>
    </xf>
    <xf numFmtId="0" fontId="26" fillId="0" borderId="0" xfId="0" applyFont="1" applyAlignment="1">
      <alignment horizontal="center" vertical="center"/>
    </xf>
    <xf numFmtId="0" fontId="26" fillId="0" borderId="0" xfId="0" applyFont="1">
      <alignment vertical="center"/>
    </xf>
    <xf numFmtId="0" fontId="8" fillId="0" borderId="0" xfId="0" applyFont="1" applyAlignment="1">
      <alignment horizontal="center" vertical="center"/>
    </xf>
    <xf numFmtId="0" fontId="27" fillId="0" borderId="0" xfId="0" applyFont="1">
      <alignment vertical="center"/>
    </xf>
    <xf numFmtId="0" fontId="28" fillId="0" borderId="0" xfId="0" applyFont="1">
      <alignment vertical="center"/>
    </xf>
    <xf numFmtId="0" fontId="28" fillId="0" borderId="0" xfId="0" applyFont="1" applyAlignment="1">
      <alignment horizontal="left" vertical="center"/>
    </xf>
    <xf numFmtId="0" fontId="28" fillId="0" borderId="0" xfId="0" applyFont="1" applyBorder="1">
      <alignment vertical="center"/>
    </xf>
    <xf numFmtId="0" fontId="20" fillId="0" borderId="27" xfId="0" applyFont="1" applyFill="1" applyBorder="1" applyAlignment="1">
      <alignment horizontal="center" vertical="center" shrinkToFit="1"/>
    </xf>
    <xf numFmtId="0" fontId="20" fillId="0" borderId="28" xfId="0" applyFont="1" applyFill="1" applyBorder="1" applyAlignment="1">
      <alignment horizontal="center" vertical="center" shrinkToFit="1"/>
    </xf>
    <xf numFmtId="0" fontId="22" fillId="0" borderId="29" xfId="0" applyFont="1" applyFill="1" applyBorder="1" applyAlignment="1">
      <alignment horizontal="center" vertical="center"/>
    </xf>
    <xf numFmtId="0" fontId="22" fillId="0" borderId="30" xfId="0" applyFont="1" applyFill="1" applyBorder="1" applyAlignment="1">
      <alignment horizontal="center" vertical="center"/>
    </xf>
    <xf numFmtId="0" fontId="2" fillId="3" borderId="26" xfId="0" applyFont="1" applyFill="1" applyBorder="1" applyAlignment="1">
      <alignment horizontal="center"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7"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2" borderId="2" xfId="0" applyFont="1" applyFill="1" applyBorder="1" applyAlignment="1">
      <alignment horizontal="center" vertical="center" shrinkToFit="1"/>
    </xf>
    <xf numFmtId="0" fontId="2" fillId="2" borderId="3" xfId="0" applyFont="1" applyFill="1" applyBorder="1" applyAlignment="1">
      <alignment horizontal="center" vertical="center" shrinkToFit="1"/>
    </xf>
    <xf numFmtId="0" fontId="2" fillId="2" borderId="4" xfId="0" applyFont="1" applyFill="1" applyBorder="1" applyAlignment="1">
      <alignment horizontal="center" vertical="center" shrinkToFit="1"/>
    </xf>
    <xf numFmtId="0" fontId="2" fillId="0" borderId="5" xfId="0" applyFont="1" applyBorder="1" applyAlignment="1">
      <alignment horizontal="center" vertical="center" wrapText="1"/>
    </xf>
    <xf numFmtId="0" fontId="2" fillId="0" borderId="9"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5" xfId="0" applyFont="1" applyFill="1" applyBorder="1" applyAlignment="1">
      <alignment horizontal="center" vertical="center"/>
    </xf>
    <xf numFmtId="0" fontId="2" fillId="0" borderId="3" xfId="0" applyFont="1" applyFill="1" applyBorder="1" applyAlignment="1">
      <alignment horizontal="center" vertical="center"/>
    </xf>
    <xf numFmtId="179" fontId="2" fillId="2" borderId="2" xfId="0" applyNumberFormat="1" applyFont="1" applyFill="1" applyBorder="1" applyAlignment="1">
      <alignment horizontal="center" vertical="center"/>
    </xf>
    <xf numFmtId="179" fontId="2" fillId="2" borderId="3" xfId="0" applyNumberFormat="1" applyFont="1" applyFill="1" applyBorder="1" applyAlignment="1">
      <alignment horizontal="center" vertical="center"/>
    </xf>
    <xf numFmtId="0" fontId="2" fillId="0" borderId="4"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13" xfId="0" applyFont="1" applyBorder="1" applyAlignment="1">
      <alignment horizontal="center" vertical="center"/>
    </xf>
    <xf numFmtId="0" fontId="2" fillId="0" borderId="0" xfId="0" applyFont="1" applyBorder="1" applyAlignment="1">
      <alignment horizontal="center" vertical="center"/>
    </xf>
    <xf numFmtId="0" fontId="2" fillId="0" borderId="14"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178" fontId="2" fillId="0" borderId="21" xfId="0" applyNumberFormat="1" applyFont="1" applyBorder="1" applyAlignment="1">
      <alignment horizontal="right" vertical="center" shrinkToFit="1"/>
    </xf>
    <xf numFmtId="178" fontId="2" fillId="0" borderId="8" xfId="0" applyNumberFormat="1" applyFont="1" applyBorder="1" applyAlignment="1">
      <alignment horizontal="right" vertical="center"/>
    </xf>
    <xf numFmtId="0" fontId="2" fillId="0" borderId="8" xfId="0" applyFont="1" applyBorder="1" applyAlignment="1">
      <alignment horizontal="right" vertical="center"/>
    </xf>
    <xf numFmtId="0" fontId="2" fillId="0" borderId="17" xfId="0" applyFont="1" applyBorder="1" applyAlignment="1">
      <alignment horizontal="right" vertical="center"/>
    </xf>
    <xf numFmtId="178" fontId="2" fillId="0" borderId="18" xfId="0" applyNumberFormat="1" applyFont="1" applyBorder="1" applyAlignment="1">
      <alignment horizontal="right" vertical="center"/>
    </xf>
    <xf numFmtId="178" fontId="2" fillId="0" borderId="8" xfId="0" applyNumberFormat="1" applyFont="1" applyBorder="1" applyAlignment="1">
      <alignment horizontal="right" vertical="center" shrinkToFit="1"/>
    </xf>
    <xf numFmtId="0" fontId="2" fillId="0" borderId="8" xfId="0" applyFont="1" applyBorder="1" applyAlignment="1">
      <alignment horizontal="right" vertical="center" shrinkToFit="1"/>
    </xf>
    <xf numFmtId="178" fontId="2" fillId="2" borderId="1" xfId="0" applyNumberFormat="1" applyFont="1" applyFill="1" applyBorder="1" applyAlignment="1">
      <alignment horizontal="right" vertical="center" shrinkToFit="1"/>
    </xf>
    <xf numFmtId="0" fontId="2" fillId="0" borderId="1" xfId="0" applyFont="1" applyFill="1" applyBorder="1" applyAlignment="1">
      <alignment horizontal="center" vertical="center"/>
    </xf>
    <xf numFmtId="178" fontId="2" fillId="2" borderId="4" xfId="0" applyNumberFormat="1" applyFont="1" applyFill="1" applyBorder="1" applyAlignment="1">
      <alignment horizontal="right" vertical="center" shrinkToFit="1"/>
    </xf>
    <xf numFmtId="178" fontId="2" fillId="0" borderId="1" xfId="0" applyNumberFormat="1" applyFont="1" applyBorder="1" applyAlignment="1">
      <alignment horizontal="right" vertical="center" shrinkToFit="1"/>
    </xf>
    <xf numFmtId="0" fontId="2" fillId="0" borderId="7"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7" xfId="0" applyFont="1" applyBorder="1" applyAlignment="1">
      <alignment horizontal="center" vertical="center"/>
    </xf>
    <xf numFmtId="178" fontId="2" fillId="2" borderId="19" xfId="0" applyNumberFormat="1" applyFont="1" applyFill="1" applyBorder="1" applyAlignment="1">
      <alignment horizontal="right" vertical="center" shrinkToFit="1"/>
    </xf>
    <xf numFmtId="0" fontId="2" fillId="2" borderId="21" xfId="0" applyFont="1" applyFill="1" applyBorder="1" applyAlignment="1">
      <alignment horizontal="center" vertical="center"/>
    </xf>
    <xf numFmtId="182" fontId="2" fillId="2" borderId="21" xfId="0" applyNumberFormat="1" applyFont="1" applyFill="1" applyBorder="1" applyAlignment="1">
      <alignment horizontal="right" vertical="center"/>
    </xf>
    <xf numFmtId="12" fontId="2" fillId="3" borderId="22" xfId="0" applyNumberFormat="1" applyFont="1" applyFill="1" applyBorder="1" applyAlignment="1">
      <alignment horizontal="center" vertical="center" shrinkToFit="1"/>
    </xf>
    <xf numFmtId="12" fontId="2" fillId="3" borderId="23" xfId="0" applyNumberFormat="1" applyFont="1" applyFill="1" applyBorder="1" applyAlignment="1">
      <alignment horizontal="center" vertical="center" shrinkToFit="1"/>
    </xf>
    <xf numFmtId="182" fontId="2" fillId="2" borderId="1" xfId="0" applyNumberFormat="1" applyFont="1" applyFill="1" applyBorder="1" applyAlignment="1">
      <alignment horizontal="right" vertical="center"/>
    </xf>
    <xf numFmtId="12" fontId="2" fillId="3" borderId="5" xfId="0" applyNumberFormat="1" applyFont="1" applyFill="1" applyBorder="1" applyAlignment="1">
      <alignment horizontal="center" vertical="center" shrinkToFit="1"/>
    </xf>
    <xf numFmtId="12" fontId="2" fillId="3" borderId="9" xfId="0" applyNumberFormat="1" applyFont="1" applyFill="1" applyBorder="1" applyAlignment="1">
      <alignment horizontal="center" vertical="center" shrinkToFit="1"/>
    </xf>
    <xf numFmtId="0" fontId="2" fillId="2" borderId="2" xfId="0" applyFont="1" applyFill="1" applyBorder="1" applyAlignment="1">
      <alignment horizontal="center" vertical="center"/>
    </xf>
    <xf numFmtId="0" fontId="2" fillId="0" borderId="1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4" xfId="0" applyFont="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3" borderId="2" xfId="0" applyFont="1" applyFill="1" applyBorder="1" applyAlignment="1">
      <alignment horizontal="center" vertical="center"/>
    </xf>
    <xf numFmtId="0" fontId="8" fillId="3" borderId="4" xfId="0" applyFont="1" applyFill="1" applyBorder="1" applyAlignment="1">
      <alignment horizontal="center" vertical="center"/>
    </xf>
    <xf numFmtId="178" fontId="2" fillId="0" borderId="10" xfId="0" applyNumberFormat="1" applyFont="1" applyFill="1" applyBorder="1" applyAlignment="1">
      <alignment horizontal="right" vertical="center"/>
    </xf>
    <xf numFmtId="178" fontId="2" fillId="0" borderId="11" xfId="0" applyNumberFormat="1" applyFont="1" applyFill="1" applyBorder="1" applyAlignment="1">
      <alignment horizontal="right" vertical="center"/>
    </xf>
    <xf numFmtId="178" fontId="2" fillId="0" borderId="8" xfId="0" applyNumberFormat="1" applyFont="1" applyFill="1" applyBorder="1" applyAlignment="1">
      <alignment horizontal="right" vertical="center"/>
    </xf>
    <xf numFmtId="178" fontId="2" fillId="2" borderId="2" xfId="0" applyNumberFormat="1" applyFont="1" applyFill="1" applyBorder="1" applyAlignment="1">
      <alignment horizontal="right" vertical="center" shrinkToFit="1"/>
    </xf>
    <xf numFmtId="178" fontId="2" fillId="2" borderId="3" xfId="0" applyNumberFormat="1" applyFont="1" applyFill="1" applyBorder="1" applyAlignment="1">
      <alignment horizontal="right" vertical="center" shrinkToFit="1"/>
    </xf>
    <xf numFmtId="179" fontId="2" fillId="2" borderId="22" xfId="0" applyNumberFormat="1" applyFont="1" applyFill="1" applyBorder="1" applyAlignment="1">
      <alignment horizontal="center" vertical="center"/>
    </xf>
    <xf numFmtId="179" fontId="2" fillId="2" borderId="23" xfId="0" applyNumberFormat="1"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8" fillId="0" borderId="32" xfId="0" applyFont="1" applyFill="1" applyBorder="1" applyAlignment="1">
      <alignment horizontal="center" vertical="center"/>
    </xf>
    <xf numFmtId="0" fontId="8" fillId="0" borderId="33" xfId="0" applyFont="1" applyFill="1" applyBorder="1" applyAlignment="1">
      <alignment horizontal="center" vertical="center"/>
    </xf>
    <xf numFmtId="178" fontId="2" fillId="2" borderId="25" xfId="0" applyNumberFormat="1" applyFont="1" applyFill="1" applyBorder="1" applyAlignment="1">
      <alignment horizontal="right" vertical="center" shrinkToFit="1"/>
    </xf>
    <xf numFmtId="178" fontId="2" fillId="2" borderId="21" xfId="0" applyNumberFormat="1" applyFont="1" applyFill="1" applyBorder="1" applyAlignment="1">
      <alignment horizontal="right" vertical="center" shrinkToFit="1"/>
    </xf>
    <xf numFmtId="178" fontId="2" fillId="0" borderId="2" xfId="0" applyNumberFormat="1" applyFont="1" applyFill="1" applyBorder="1" applyAlignment="1">
      <alignment horizontal="right" vertical="center" shrinkToFit="1"/>
    </xf>
    <xf numFmtId="178" fontId="2" fillId="0" borderId="3" xfId="0" applyNumberFormat="1" applyFont="1" applyFill="1" applyBorder="1" applyAlignment="1">
      <alignment horizontal="right" vertical="center" shrinkToFit="1"/>
    </xf>
    <xf numFmtId="178" fontId="2" fillId="0" borderId="4" xfId="0" applyNumberFormat="1" applyFont="1" applyFill="1" applyBorder="1" applyAlignment="1">
      <alignment horizontal="right" vertical="center" shrinkToFit="1"/>
    </xf>
    <xf numFmtId="178" fontId="2" fillId="2" borderId="24" xfId="0" applyNumberFormat="1" applyFont="1" applyFill="1" applyBorder="1" applyAlignment="1">
      <alignment horizontal="right" vertical="center" shrinkToFit="1"/>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5" xfId="0" applyFont="1" applyFill="1" applyBorder="1" applyAlignment="1">
      <alignment horizontal="center" vertical="center"/>
    </xf>
    <xf numFmtId="0" fontId="2" fillId="3" borderId="22"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25" xfId="0" applyFont="1" applyFill="1" applyBorder="1" applyAlignment="1">
      <alignment horizontal="center" vertical="center"/>
    </xf>
    <xf numFmtId="0" fontId="8" fillId="3" borderId="22" xfId="0" applyFont="1" applyFill="1" applyBorder="1" applyAlignment="1">
      <alignment horizontal="center" vertical="center"/>
    </xf>
    <xf numFmtId="0" fontId="8" fillId="3" borderId="25" xfId="0" applyFont="1" applyFill="1" applyBorder="1" applyAlignment="1">
      <alignment horizontal="center" vertical="center"/>
    </xf>
    <xf numFmtId="178" fontId="2" fillId="0" borderId="22" xfId="0" applyNumberFormat="1" applyFont="1" applyFill="1" applyBorder="1" applyAlignment="1">
      <alignment horizontal="right" vertical="center" shrinkToFit="1"/>
    </xf>
    <xf numFmtId="178" fontId="2" fillId="0" borderId="23" xfId="0" applyNumberFormat="1" applyFont="1" applyFill="1" applyBorder="1" applyAlignment="1">
      <alignment horizontal="right" vertical="center" shrinkToFit="1"/>
    </xf>
    <xf numFmtId="178" fontId="2" fillId="0" borderId="25" xfId="0" applyNumberFormat="1" applyFont="1" applyFill="1" applyBorder="1" applyAlignment="1">
      <alignment horizontal="right" vertical="center" shrinkToFit="1"/>
    </xf>
    <xf numFmtId="0" fontId="2" fillId="0" borderId="6" xfId="0" applyFont="1" applyFill="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Fill="1" applyBorder="1" applyAlignment="1">
      <alignment horizontal="left" vertical="center"/>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2" fillId="2" borderId="9" xfId="0" applyFont="1" applyFill="1" applyBorder="1" applyAlignment="1">
      <alignment horizontal="left" vertical="center"/>
    </xf>
    <xf numFmtId="0" fontId="2" fillId="2" borderId="6" xfId="0" applyFont="1" applyFill="1" applyBorder="1" applyAlignment="1">
      <alignment horizontal="left" vertical="center"/>
    </xf>
    <xf numFmtId="0" fontId="2" fillId="2" borderId="10" xfId="0" applyFont="1" applyFill="1" applyBorder="1" applyAlignment="1">
      <alignment horizontal="left" vertical="center"/>
    </xf>
    <xf numFmtId="0" fontId="2" fillId="2" borderId="11" xfId="0" applyFont="1" applyFill="1" applyBorder="1" applyAlignment="1">
      <alignment horizontal="left" vertical="center"/>
    </xf>
    <xf numFmtId="0" fontId="2" fillId="2" borderId="12" xfId="0" applyFont="1" applyFill="1" applyBorder="1" applyAlignment="1">
      <alignment horizontal="left" vertical="center"/>
    </xf>
    <xf numFmtId="0" fontId="19" fillId="0" borderId="0" xfId="0" applyFont="1" applyAlignment="1">
      <alignment horizontal="center" vertical="center"/>
    </xf>
    <xf numFmtId="57" fontId="2" fillId="2" borderId="1" xfId="0" applyNumberFormat="1" applyFont="1" applyFill="1" applyBorder="1" applyAlignment="1">
      <alignment horizontal="center" vertical="center"/>
    </xf>
    <xf numFmtId="0" fontId="2" fillId="3" borderId="2" xfId="0" applyFont="1" applyFill="1" applyBorder="1" applyAlignment="1">
      <alignment horizontal="center" vertical="center" shrinkToFit="1"/>
    </xf>
    <xf numFmtId="0" fontId="2" fillId="3" borderId="3" xfId="0" applyFont="1" applyFill="1" applyBorder="1" applyAlignment="1">
      <alignment horizontal="center" vertical="center" shrinkToFit="1"/>
    </xf>
    <xf numFmtId="0" fontId="2" fillId="3" borderId="4" xfId="0" applyFont="1" applyFill="1" applyBorder="1" applyAlignment="1">
      <alignment horizontal="center" vertical="center" shrinkToFit="1"/>
    </xf>
    <xf numFmtId="0" fontId="18" fillId="0" borderId="0" xfId="0" applyFont="1" applyAlignment="1">
      <alignment horizontal="center" vertical="center"/>
    </xf>
    <xf numFmtId="0" fontId="2" fillId="3" borderId="20" xfId="0" applyFont="1" applyFill="1" applyBorder="1" applyAlignment="1">
      <alignment horizontal="center" vertical="center"/>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2" fillId="0" borderId="5" xfId="0" applyFont="1" applyBorder="1" applyAlignment="1">
      <alignment horizontal="center" vertical="center" shrinkToFit="1"/>
    </xf>
    <xf numFmtId="0" fontId="2" fillId="0" borderId="9"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13" xfId="0" applyFont="1" applyBorder="1" applyAlignment="1">
      <alignment horizontal="center" vertical="center" shrinkToFit="1"/>
    </xf>
    <xf numFmtId="0" fontId="2" fillId="0" borderId="0" xfId="0" applyFont="1" applyBorder="1" applyAlignment="1">
      <alignment horizontal="center" vertical="center" shrinkToFit="1"/>
    </xf>
    <xf numFmtId="0" fontId="2" fillId="0" borderId="14" xfId="0" applyFont="1" applyBorder="1" applyAlignment="1">
      <alignment horizontal="center" vertical="center" shrinkToFit="1"/>
    </xf>
    <xf numFmtId="0" fontId="2" fillId="0" borderId="10"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12" xfId="0" applyFont="1" applyBorder="1" applyAlignment="1">
      <alignment horizontal="center" vertical="center" shrinkToFit="1"/>
    </xf>
    <xf numFmtId="0" fontId="2" fillId="3" borderId="2"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2"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4"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12" xfId="0" applyFont="1" applyFill="1" applyBorder="1" applyAlignment="1">
      <alignment horizontal="center" vertical="center"/>
    </xf>
    <xf numFmtId="179" fontId="2" fillId="2" borderId="5" xfId="0" applyNumberFormat="1" applyFont="1" applyFill="1" applyBorder="1" applyAlignment="1">
      <alignment horizontal="center" vertical="center"/>
    </xf>
    <xf numFmtId="179" fontId="2" fillId="2" borderId="9" xfId="0" applyNumberFormat="1" applyFont="1" applyFill="1" applyBorder="1" applyAlignment="1">
      <alignment horizontal="center" vertical="center"/>
    </xf>
    <xf numFmtId="179" fontId="2" fillId="2" borderId="10" xfId="0" applyNumberFormat="1" applyFont="1" applyFill="1" applyBorder="1" applyAlignment="1">
      <alignment horizontal="center" vertical="center"/>
    </xf>
    <xf numFmtId="179" fontId="2" fillId="2" borderId="11" xfId="0" applyNumberFormat="1" applyFont="1" applyFill="1" applyBorder="1" applyAlignment="1">
      <alignment horizontal="center" vertical="center"/>
    </xf>
    <xf numFmtId="0" fontId="2" fillId="0" borderId="9" xfId="0" applyFont="1" applyFill="1" applyBorder="1" applyAlignment="1">
      <alignment horizontal="center" vertical="center"/>
    </xf>
    <xf numFmtId="0" fontId="20" fillId="0" borderId="31" xfId="0" applyFont="1" applyFill="1" applyBorder="1" applyAlignment="1">
      <alignment horizontal="center" vertical="center" shrinkToFit="1"/>
    </xf>
    <xf numFmtId="0" fontId="20" fillId="0" borderId="31" xfId="0" applyFont="1" applyFill="1" applyBorder="1" applyAlignment="1">
      <alignment horizontal="center" vertical="center"/>
    </xf>
    <xf numFmtId="178" fontId="2" fillId="0" borderId="12" xfId="0" applyNumberFormat="1" applyFont="1" applyFill="1" applyBorder="1" applyAlignment="1">
      <alignment horizontal="right" vertical="center"/>
    </xf>
    <xf numFmtId="0" fontId="8" fillId="0" borderId="9"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4" xfId="0" applyFont="1" applyFill="1" applyBorder="1" applyAlignment="1">
      <alignment horizontal="center" vertical="center"/>
    </xf>
    <xf numFmtId="0" fontId="20" fillId="0" borderId="27" xfId="0" applyFont="1" applyFill="1" applyBorder="1" applyAlignment="1">
      <alignment horizontal="center" vertical="center"/>
    </xf>
    <xf numFmtId="0" fontId="20" fillId="0" borderId="28" xfId="0" applyFont="1" applyFill="1" applyBorder="1" applyAlignment="1">
      <alignment horizontal="center" vertical="center"/>
    </xf>
  </cellXfs>
  <cellStyles count="3">
    <cellStyle name="標準" xfId="0" builtinId="0"/>
    <cellStyle name="標準 2" xfId="1" xr:uid="{DE7430E8-6AB5-4BB5-95D0-EFA93AE19067}"/>
    <cellStyle name="標準 2 2" xfId="2" xr:uid="{89475E5F-AA50-4DE5-A89A-2E9F5D7E3DAC}"/>
  </cellStyles>
  <dxfs count="4">
    <dxf>
      <font>
        <color rgb="FFFF0000"/>
      </font>
    </dxf>
    <dxf>
      <font>
        <color rgb="FF9C0006"/>
      </font>
    </dxf>
    <dxf>
      <font>
        <color rgb="FFFF0000"/>
      </font>
    </dxf>
    <dxf>
      <font>
        <color rgb="FFFFFFCC"/>
      </font>
    </dxf>
  </dxfs>
  <tableStyles count="0" defaultTableStyle="TableStyleMedium2" defaultPivotStyle="PivotStyleLight16"/>
  <colors>
    <mruColors>
      <color rgb="FFFFFF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74</xdr:col>
      <xdr:colOff>154780</xdr:colOff>
      <xdr:row>38</xdr:row>
      <xdr:rowOff>154782</xdr:rowOff>
    </xdr:from>
    <xdr:to>
      <xdr:col>81</xdr:col>
      <xdr:colOff>0</xdr:colOff>
      <xdr:row>41</xdr:row>
      <xdr:rowOff>142875</xdr:rowOff>
    </xdr:to>
    <xdr:sp macro="" textlink="">
      <xdr:nvSpPr>
        <xdr:cNvPr id="6" name="テキスト ボックス 5" hidden="1">
          <a:extLst>
            <a:ext uri="{FF2B5EF4-FFF2-40B4-BE49-F238E27FC236}">
              <a16:creationId xmlns:a16="http://schemas.microsoft.com/office/drawing/2014/main" id="{07E2743E-01AD-427A-BB33-B03DC46C0BAA}"/>
            </a:ext>
          </a:extLst>
        </xdr:cNvPr>
        <xdr:cNvSpPr txBox="1"/>
      </xdr:nvSpPr>
      <xdr:spPr>
        <a:xfrm>
          <a:off x="18871405" y="8393907"/>
          <a:ext cx="2833689" cy="6667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chemeClr val="bg1"/>
              </a:solidFill>
            </a:rPr>
            <a:t>※</a:t>
          </a:r>
          <a:r>
            <a:rPr kumimoji="1" lang="ja-JP" altLang="en-US" sz="1100">
              <a:solidFill>
                <a:schemeClr val="bg1"/>
              </a:solidFill>
            </a:rPr>
            <a:t>千円以上又はマイナスになっているときは県費、市町費を要確認</a:t>
          </a:r>
        </a:p>
      </xdr:txBody>
    </xdr:sp>
    <xdr:clientData/>
  </xdr:twoCellAnchor>
  <xdr:twoCellAnchor>
    <xdr:from>
      <xdr:col>70</xdr:col>
      <xdr:colOff>0</xdr:colOff>
      <xdr:row>2</xdr:row>
      <xdr:rowOff>0</xdr:rowOff>
    </xdr:from>
    <xdr:to>
      <xdr:col>78</xdr:col>
      <xdr:colOff>86846</xdr:colOff>
      <xdr:row>7</xdr:row>
      <xdr:rowOff>181395</xdr:rowOff>
    </xdr:to>
    <xdr:sp macro="" textlink="">
      <xdr:nvSpPr>
        <xdr:cNvPr id="4" name="テキスト ボックス 3" hidden="1">
          <a:extLst>
            <a:ext uri="{FF2B5EF4-FFF2-40B4-BE49-F238E27FC236}">
              <a16:creationId xmlns:a16="http://schemas.microsoft.com/office/drawing/2014/main" id="{5F6E1A76-A3FF-40D9-B87A-98E626A352F3}"/>
            </a:ext>
          </a:extLst>
        </xdr:cNvPr>
        <xdr:cNvSpPr txBox="1"/>
      </xdr:nvSpPr>
      <xdr:spPr>
        <a:xfrm>
          <a:off x="17002125" y="381000"/>
          <a:ext cx="2801471" cy="12886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黄色のセル：直接入力</a:t>
          </a:r>
          <a:endParaRPr kumimoji="1" lang="en-US" altLang="ja-JP" sz="1100"/>
        </a:p>
        <a:p>
          <a:r>
            <a:rPr kumimoji="1" lang="ja-JP" altLang="en-US" sz="1100"/>
            <a:t>水色のセル：リストから選択</a:t>
          </a:r>
          <a:endParaRPr kumimoji="1" lang="en-US" altLang="ja-JP" sz="1100"/>
        </a:p>
        <a:p>
          <a:r>
            <a:rPr kumimoji="1" lang="ja-JP" altLang="en-US" sz="1100"/>
            <a:t>白色のセル：数式がはいっているため、原則触らない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13</xdr:row>
      <xdr:rowOff>103187</xdr:rowOff>
    </xdr:from>
    <xdr:to>
      <xdr:col>9</xdr:col>
      <xdr:colOff>238125</xdr:colOff>
      <xdr:row>26</xdr:row>
      <xdr:rowOff>47624</xdr:rowOff>
    </xdr:to>
    <xdr:sp macro="" textlink="">
      <xdr:nvSpPr>
        <xdr:cNvPr id="2" name="テキスト ボックス 1">
          <a:extLst>
            <a:ext uri="{FF2B5EF4-FFF2-40B4-BE49-F238E27FC236}">
              <a16:creationId xmlns:a16="http://schemas.microsoft.com/office/drawing/2014/main" id="{89D1BB01-70D4-4620-8257-0346958C0EB9}"/>
            </a:ext>
          </a:extLst>
        </xdr:cNvPr>
        <xdr:cNvSpPr txBox="1"/>
      </xdr:nvSpPr>
      <xdr:spPr>
        <a:xfrm>
          <a:off x="0" y="2159000"/>
          <a:ext cx="7032625" cy="1904999"/>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b="1">
              <a:solidFill>
                <a:srgbClr val="FF0000"/>
              </a:solidFill>
              <a:latin typeface="BIZ UDP明朝 Medium" panose="02020500000000000000" pitchFamily="18" charset="-128"/>
              <a:ea typeface="BIZ UDP明朝 Medium" panose="02020500000000000000" pitchFamily="18" charset="-128"/>
            </a:rPr>
            <a:t>※</a:t>
          </a:r>
          <a:r>
            <a:rPr kumimoji="1" lang="ja-JP" altLang="en-US" sz="1800" b="1">
              <a:solidFill>
                <a:srgbClr val="FF0000"/>
              </a:solidFill>
              <a:latin typeface="BIZ UDP明朝 Medium" panose="02020500000000000000" pitchFamily="18" charset="-128"/>
              <a:ea typeface="BIZ UDP明朝 Medium" panose="02020500000000000000" pitchFamily="18" charset="-128"/>
            </a:rPr>
            <a:t>このシートは触らないでください。</a:t>
          </a:r>
          <a:endParaRPr kumimoji="1" lang="en-US" altLang="ja-JP" sz="1800" b="1">
            <a:solidFill>
              <a:srgbClr val="FF0000"/>
            </a:solidFill>
            <a:latin typeface="BIZ UDP明朝 Medium" panose="02020500000000000000" pitchFamily="18" charset="-128"/>
            <a:ea typeface="BIZ UDP明朝 Medium" panose="02020500000000000000"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66BDA7-3B4B-4101-925C-266E204FA60C}">
  <sheetPr>
    <tabColor theme="8" tint="0.59999389629810485"/>
  </sheetPr>
  <dimension ref="A1:CC312"/>
  <sheetViews>
    <sheetView showGridLines="0" tabSelected="1" view="pageBreakPreview" topLeftCell="B1" zoomScaleNormal="90" zoomScaleSheetLayoutView="100" workbookViewId="0">
      <selection activeCell="D72" sqref="D72"/>
    </sheetView>
  </sheetViews>
  <sheetFormatPr defaultColWidth="3.25" defaultRowHeight="13.5" outlineLevelRow="1" x14ac:dyDescent="0.4"/>
  <cols>
    <col min="1" max="48" width="3.25" style="1"/>
    <col min="49" max="49" width="3.25" style="1" customWidth="1"/>
    <col min="50" max="70" width="3.25" style="1"/>
    <col min="71" max="73" width="6.375" style="1" customWidth="1"/>
    <col min="74" max="16384" width="3.25" style="1"/>
  </cols>
  <sheetData>
    <row r="1" spans="1:70" ht="16.5" x14ac:dyDescent="0.4">
      <c r="A1" s="23" t="s">
        <v>386</v>
      </c>
    </row>
    <row r="3" spans="1:70" ht="18" customHeight="1" x14ac:dyDescent="0.4">
      <c r="B3" s="205" t="s">
        <v>301</v>
      </c>
      <c r="C3" s="206"/>
      <c r="D3" s="206"/>
      <c r="E3" s="206"/>
      <c r="F3" s="207"/>
      <c r="G3" s="97"/>
      <c r="H3" s="98"/>
      <c r="I3" s="98"/>
      <c r="J3" s="98"/>
      <c r="K3" s="98"/>
      <c r="L3" s="98"/>
      <c r="M3" s="98"/>
      <c r="N3" s="99"/>
      <c r="P3" s="216" t="str">
        <f>IF(ISBLANK(G3),"",IF(G3="変更","※変更箇所朱書き",""))</f>
        <v/>
      </c>
      <c r="Q3" s="216"/>
      <c r="R3" s="216"/>
      <c r="S3" s="216"/>
      <c r="T3" s="216"/>
    </row>
    <row r="5" spans="1:70" ht="23.25" x14ac:dyDescent="0.4">
      <c r="B5" s="221" t="s">
        <v>393</v>
      </c>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c r="AW5" s="221"/>
      <c r="AX5" s="221"/>
      <c r="AY5" s="221"/>
      <c r="AZ5" s="221"/>
      <c r="BA5" s="221"/>
      <c r="BB5" s="221"/>
      <c r="BC5" s="221"/>
      <c r="BD5" s="221"/>
      <c r="BE5" s="221"/>
      <c r="BF5" s="221"/>
      <c r="BG5" s="221"/>
      <c r="BH5" s="221"/>
      <c r="BI5" s="221"/>
      <c r="BJ5" s="221"/>
      <c r="BK5" s="221"/>
      <c r="BL5" s="221"/>
      <c r="BM5" s="221"/>
      <c r="BN5" s="221"/>
      <c r="BO5" s="221"/>
      <c r="BP5" s="221"/>
      <c r="BQ5" s="221"/>
    </row>
    <row r="6" spans="1:70" ht="14.25" customHeight="1" x14ac:dyDescent="0.4"/>
    <row r="7" spans="1:70" ht="18.75" customHeight="1" x14ac:dyDescent="0.4">
      <c r="B7" s="205" t="s">
        <v>0</v>
      </c>
      <c r="C7" s="206"/>
      <c r="D7" s="206"/>
      <c r="E7" s="206"/>
      <c r="F7" s="207"/>
      <c r="G7" s="97"/>
      <c r="H7" s="98"/>
      <c r="I7" s="98"/>
      <c r="J7" s="98"/>
      <c r="K7" s="98"/>
      <c r="L7" s="98"/>
      <c r="M7" s="98"/>
      <c r="N7" s="99"/>
      <c r="P7" s="205" t="s">
        <v>157</v>
      </c>
      <c r="Q7" s="206"/>
      <c r="R7" s="206"/>
      <c r="S7" s="206"/>
      <c r="T7" s="207"/>
      <c r="U7" s="97"/>
      <c r="V7" s="98"/>
      <c r="W7" s="98"/>
      <c r="X7" s="98"/>
      <c r="Y7" s="98"/>
      <c r="Z7" s="98"/>
      <c r="AA7" s="98"/>
      <c r="AB7" s="98"/>
      <c r="AC7" s="98"/>
      <c r="AD7" s="98"/>
      <c r="AE7" s="98"/>
      <c r="AF7" s="99"/>
      <c r="AH7" s="113" t="s">
        <v>313</v>
      </c>
      <c r="AI7" s="114"/>
      <c r="AJ7" s="114"/>
      <c r="AK7" s="101" t="s">
        <v>314</v>
      </c>
      <c r="AL7" s="102"/>
      <c r="AM7" s="102"/>
      <c r="AN7" s="102"/>
      <c r="AO7" s="102"/>
      <c r="AP7" s="102"/>
      <c r="AQ7" s="102"/>
      <c r="AR7" s="102"/>
      <c r="AS7" s="102"/>
      <c r="AT7" s="103"/>
      <c r="AU7" s="101" t="s">
        <v>315</v>
      </c>
      <c r="AV7" s="102"/>
      <c r="AW7" s="102"/>
      <c r="AX7" s="102"/>
      <c r="AY7" s="102"/>
      <c r="AZ7" s="102"/>
      <c r="BA7" s="103"/>
      <c r="BC7" s="92" t="s">
        <v>390</v>
      </c>
      <c r="BD7" s="92"/>
      <c r="BE7" s="92"/>
      <c r="BF7" s="93"/>
      <c r="BG7" s="93"/>
      <c r="BH7" s="93"/>
      <c r="BI7" s="93"/>
      <c r="BJ7" s="93"/>
      <c r="BK7" s="93"/>
      <c r="BL7" s="93"/>
      <c r="BM7" s="93"/>
      <c r="BN7" s="93"/>
      <c r="BO7" s="93"/>
    </row>
    <row r="8" spans="1:70" ht="18.75" customHeight="1" x14ac:dyDescent="0.4">
      <c r="B8" s="205" t="s">
        <v>154</v>
      </c>
      <c r="C8" s="206"/>
      <c r="D8" s="206"/>
      <c r="E8" s="206"/>
      <c r="F8" s="207"/>
      <c r="G8" s="163"/>
      <c r="H8" s="95"/>
      <c r="I8" s="95"/>
      <c r="J8" s="95"/>
      <c r="K8" s="95"/>
      <c r="L8" s="95"/>
      <c r="M8" s="95"/>
      <c r="N8" s="96"/>
      <c r="O8" s="28"/>
      <c r="P8" s="125" t="s">
        <v>1</v>
      </c>
      <c r="Q8" s="125"/>
      <c r="R8" s="125"/>
      <c r="S8" s="125"/>
      <c r="T8" s="125"/>
      <c r="U8" s="163"/>
      <c r="V8" s="95"/>
      <c r="W8" s="95"/>
      <c r="X8" s="95"/>
      <c r="Y8" s="95"/>
      <c r="Z8" s="95"/>
      <c r="AA8" s="95"/>
      <c r="AB8" s="95"/>
      <c r="AC8" s="95"/>
      <c r="AD8" s="95"/>
      <c r="AE8" s="95"/>
      <c r="AF8" s="96"/>
      <c r="AH8" s="116"/>
      <c r="AI8" s="117"/>
      <c r="AJ8" s="117"/>
      <c r="AK8" s="110"/>
      <c r="AL8" s="111"/>
      <c r="AM8" s="111"/>
      <c r="AN8" s="111"/>
      <c r="AO8" s="111"/>
      <c r="AP8" s="111"/>
      <c r="AQ8" s="111"/>
      <c r="AR8" s="111"/>
      <c r="AS8" s="111"/>
      <c r="AT8" s="112"/>
      <c r="AU8" s="110"/>
      <c r="AV8" s="111"/>
      <c r="AW8" s="111"/>
      <c r="AX8" s="111"/>
      <c r="AY8" s="111"/>
      <c r="AZ8" s="111"/>
      <c r="BA8" s="112"/>
      <c r="BC8" s="92"/>
      <c r="BD8" s="92"/>
      <c r="BE8" s="92"/>
      <c r="BF8" s="94"/>
      <c r="BG8" s="94"/>
      <c r="BH8" s="94"/>
      <c r="BI8" s="94"/>
      <c r="BJ8" s="94"/>
      <c r="BK8" s="94"/>
      <c r="BL8" s="94"/>
      <c r="BM8" s="94"/>
      <c r="BN8" s="94"/>
      <c r="BO8" s="94"/>
    </row>
    <row r="9" spans="1:70" ht="21" hidden="1" customHeight="1" outlineLevel="1" x14ac:dyDescent="0.4">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39"/>
      <c r="AG9" s="39"/>
      <c r="AH9" s="39"/>
      <c r="AI9" s="39"/>
      <c r="AJ9" s="39"/>
      <c r="AK9" s="39"/>
      <c r="AL9" s="39"/>
      <c r="AM9" s="39"/>
      <c r="AN9" s="39"/>
      <c r="AO9" s="39"/>
      <c r="AP9" s="39"/>
      <c r="AQ9" s="39"/>
      <c r="AR9" s="39"/>
      <c r="AS9" s="39"/>
      <c r="AT9" s="39"/>
      <c r="AU9" s="39"/>
      <c r="AV9" s="41"/>
      <c r="AW9" s="41"/>
      <c r="AX9" s="41"/>
      <c r="AY9" s="42"/>
      <c r="AZ9" s="42"/>
      <c r="BA9" s="42"/>
      <c r="BB9" s="42"/>
      <c r="BC9" s="92"/>
      <c r="BD9" s="92"/>
      <c r="BE9" s="92"/>
      <c r="BF9" s="91"/>
      <c r="BG9" s="91"/>
      <c r="BH9" s="91"/>
      <c r="BI9" s="91"/>
      <c r="BJ9" s="91"/>
      <c r="BK9" s="91"/>
      <c r="BL9" s="91"/>
      <c r="BM9" s="91"/>
      <c r="BN9" s="91"/>
      <c r="BO9" s="91"/>
      <c r="BP9" s="42"/>
      <c r="BQ9" s="42"/>
      <c r="BR9" s="24"/>
    </row>
    <row r="10" spans="1:70" ht="18" customHeight="1" collapsed="1" x14ac:dyDescent="0.4">
      <c r="C10" s="39"/>
      <c r="D10" s="39"/>
      <c r="E10" s="39"/>
      <c r="F10" s="39"/>
      <c r="G10" s="39"/>
      <c r="H10" s="39"/>
      <c r="I10" s="39"/>
      <c r="J10" s="39"/>
      <c r="K10" s="39"/>
      <c r="L10" s="39"/>
      <c r="M10" s="39"/>
      <c r="N10" s="39"/>
      <c r="O10" s="39"/>
      <c r="AZ10" s="2"/>
      <c r="BC10" s="43"/>
      <c r="BD10" s="43"/>
      <c r="BE10" s="43"/>
      <c r="BF10" s="43"/>
      <c r="BG10" s="43"/>
      <c r="BH10" s="43"/>
      <c r="BI10" s="43"/>
      <c r="BJ10" s="43"/>
      <c r="BK10" s="43"/>
      <c r="BL10" s="43"/>
      <c r="BM10" s="43"/>
      <c r="BN10" s="43"/>
      <c r="BO10" s="43"/>
    </row>
    <row r="11" spans="1:70" ht="18" customHeight="1" x14ac:dyDescent="0.4">
      <c r="B11" s="6" t="s">
        <v>379</v>
      </c>
      <c r="C11" s="6"/>
      <c r="D11" s="39"/>
      <c r="E11" s="39"/>
      <c r="F11" s="39"/>
      <c r="G11" s="39"/>
      <c r="H11" s="39"/>
      <c r="I11" s="39"/>
      <c r="J11" s="39"/>
      <c r="K11" s="39"/>
      <c r="L11" s="39"/>
      <c r="M11" s="39"/>
      <c r="N11" s="39"/>
      <c r="O11" s="39"/>
      <c r="AZ11" s="2"/>
      <c r="BC11" s="2"/>
      <c r="BD11" s="2"/>
      <c r="BE11" s="2"/>
      <c r="BF11" s="2"/>
      <c r="BG11" s="2"/>
      <c r="BH11" s="2"/>
      <c r="BI11" s="2"/>
      <c r="BJ11" s="2"/>
      <c r="BK11" s="2"/>
      <c r="BL11" s="2"/>
      <c r="BM11" s="2"/>
      <c r="BN11" s="2"/>
      <c r="BO11" s="2"/>
    </row>
    <row r="12" spans="1:70" ht="23.25" customHeight="1" x14ac:dyDescent="0.4">
      <c r="C12" s="107" t="s">
        <v>306</v>
      </c>
      <c r="D12" s="108"/>
      <c r="E12" s="108"/>
      <c r="F12" s="108"/>
      <c r="G12" s="108"/>
      <c r="H12" s="108"/>
      <c r="I12" s="108"/>
      <c r="J12" s="108"/>
      <c r="K12" s="108"/>
      <c r="L12" s="108"/>
      <c r="M12" s="108"/>
      <c r="N12" s="109"/>
      <c r="O12" s="107" t="s">
        <v>332</v>
      </c>
      <c r="P12" s="108"/>
      <c r="Q12" s="108"/>
      <c r="R12" s="108"/>
      <c r="S12" s="108"/>
      <c r="T12" s="108"/>
      <c r="U12" s="108"/>
      <c r="V12" s="108"/>
      <c r="W12" s="108"/>
      <c r="X12" s="108"/>
      <c r="Y12" s="108"/>
      <c r="Z12" s="108"/>
      <c r="AA12" s="108"/>
      <c r="AB12" s="108"/>
      <c r="AC12" s="108"/>
      <c r="AD12" s="108"/>
      <c r="AE12" s="108"/>
      <c r="AF12" s="108"/>
      <c r="AG12" s="108"/>
      <c r="AH12" s="108"/>
      <c r="AI12" s="108"/>
      <c r="AJ12" s="108"/>
      <c r="AK12" s="108"/>
      <c r="AL12" s="109"/>
      <c r="AN12" s="92" t="s">
        <v>304</v>
      </c>
      <c r="AO12" s="92"/>
      <c r="AP12" s="92"/>
      <c r="AQ12" s="92"/>
      <c r="AR12" s="92"/>
      <c r="AS12" s="92"/>
      <c r="AT12" s="92"/>
      <c r="AU12" s="92"/>
    </row>
    <row r="13" spans="1:70" ht="23.25" customHeight="1" x14ac:dyDescent="0.4">
      <c r="C13" s="218"/>
      <c r="D13" s="219"/>
      <c r="E13" s="219"/>
      <c r="F13" s="219"/>
      <c r="G13" s="219"/>
      <c r="H13" s="219"/>
      <c r="I13" s="219"/>
      <c r="J13" s="219"/>
      <c r="K13" s="219"/>
      <c r="L13" s="219"/>
      <c r="M13" s="219"/>
      <c r="N13" s="220"/>
      <c r="O13" s="97"/>
      <c r="P13" s="98"/>
      <c r="Q13" s="98"/>
      <c r="R13" s="98"/>
      <c r="S13" s="98"/>
      <c r="T13" s="98"/>
      <c r="U13" s="98"/>
      <c r="V13" s="98"/>
      <c r="W13" s="98"/>
      <c r="X13" s="98"/>
      <c r="Y13" s="98"/>
      <c r="Z13" s="222"/>
      <c r="AA13" s="119" t="str">
        <f>IF(ISBLANK($O$13),"",IF($O$13="有機等","認定年月日","ー"))</f>
        <v/>
      </c>
      <c r="AB13" s="120"/>
      <c r="AC13" s="120"/>
      <c r="AD13" s="120"/>
      <c r="AE13" s="120"/>
      <c r="AF13" s="120"/>
      <c r="AG13" s="95"/>
      <c r="AH13" s="95"/>
      <c r="AI13" s="95"/>
      <c r="AJ13" s="95"/>
      <c r="AK13" s="95"/>
      <c r="AL13" s="96"/>
      <c r="AN13" s="100"/>
      <c r="AO13" s="100"/>
      <c r="AP13" s="100"/>
      <c r="AQ13" s="100"/>
      <c r="AR13" s="100"/>
      <c r="AS13" s="100"/>
      <c r="AT13" s="100"/>
      <c r="AU13" s="100"/>
      <c r="BR13" s="29" t="str">
        <f>C26&amp;"事業実施主体"</f>
        <v>事業実施主体</v>
      </c>
    </row>
    <row r="14" spans="1:70" ht="16.5" customHeight="1" x14ac:dyDescent="0.4">
      <c r="C14" s="21"/>
      <c r="D14" s="21"/>
      <c r="E14" s="21"/>
      <c r="F14" s="21"/>
      <c r="G14" s="21"/>
      <c r="H14" s="21"/>
      <c r="I14" s="21"/>
      <c r="J14" s="21"/>
      <c r="K14" s="21"/>
      <c r="L14" s="21"/>
      <c r="M14" s="21"/>
      <c r="N14" s="21"/>
      <c r="O14" s="21"/>
      <c r="P14" s="21"/>
      <c r="Q14" s="21"/>
      <c r="R14" s="21"/>
      <c r="S14" s="21"/>
      <c r="T14" s="21"/>
      <c r="U14" s="21"/>
      <c r="V14" s="21"/>
      <c r="W14" s="25"/>
      <c r="X14" s="25"/>
      <c r="Y14" s="25"/>
      <c r="Z14" s="25"/>
      <c r="AA14" s="25"/>
      <c r="AB14" s="25"/>
      <c r="AC14" s="25"/>
      <c r="AD14" s="25"/>
      <c r="AE14" s="25"/>
      <c r="AF14" s="25"/>
      <c r="AG14" s="25"/>
      <c r="AH14" s="25"/>
      <c r="AI14" s="25"/>
      <c r="AJ14" s="25"/>
      <c r="AK14" s="25"/>
      <c r="AL14" s="25"/>
      <c r="AM14" s="25"/>
      <c r="AN14" s="25"/>
      <c r="AO14" s="25"/>
      <c r="AP14" s="25"/>
      <c r="AZ14" s="2"/>
      <c r="BK14" s="2"/>
      <c r="BL14" s="2"/>
      <c r="BM14" s="2"/>
    </row>
    <row r="15" spans="1:70" ht="20.25" customHeight="1" x14ac:dyDescent="0.4">
      <c r="C15" s="113" t="s">
        <v>308</v>
      </c>
      <c r="D15" s="114"/>
      <c r="E15" s="114"/>
      <c r="F15" s="114"/>
      <c r="G15" s="114"/>
      <c r="H15" s="114"/>
      <c r="I15" s="114"/>
      <c r="J15" s="114"/>
      <c r="K15" s="114"/>
      <c r="L15" s="114"/>
      <c r="M15" s="114"/>
      <c r="N15" s="115"/>
      <c r="O15" s="113" t="s">
        <v>426</v>
      </c>
      <c r="P15" s="114"/>
      <c r="Q15" s="114"/>
      <c r="R15" s="114"/>
      <c r="S15" s="114"/>
      <c r="T15" s="114"/>
      <c r="U15" s="114"/>
      <c r="V15" s="114"/>
      <c r="W15" s="114"/>
      <c r="X15" s="114"/>
      <c r="Y15" s="114"/>
      <c r="Z15" s="115"/>
      <c r="AA15" s="24"/>
    </row>
    <row r="16" spans="1:70" ht="20.25" customHeight="1" x14ac:dyDescent="0.4">
      <c r="C16" s="116"/>
      <c r="D16" s="117"/>
      <c r="E16" s="117"/>
      <c r="F16" s="117"/>
      <c r="G16" s="117"/>
      <c r="H16" s="117"/>
      <c r="I16" s="117"/>
      <c r="J16" s="117"/>
      <c r="K16" s="117"/>
      <c r="L16" s="117"/>
      <c r="M16" s="117"/>
      <c r="N16" s="118"/>
      <c r="O16" s="116"/>
      <c r="P16" s="117"/>
      <c r="Q16" s="117"/>
      <c r="R16" s="117"/>
      <c r="S16" s="117"/>
      <c r="T16" s="117"/>
      <c r="U16" s="117"/>
      <c r="V16" s="117"/>
      <c r="W16" s="117"/>
      <c r="X16" s="117"/>
      <c r="Y16" s="117"/>
      <c r="Z16" s="118"/>
      <c r="AA16" s="24"/>
    </row>
    <row r="17" spans="2:81" ht="20.25" customHeight="1" x14ac:dyDescent="0.4">
      <c r="C17" s="163"/>
      <c r="D17" s="95"/>
      <c r="E17" s="95"/>
      <c r="F17" s="95"/>
      <c r="G17" s="95"/>
      <c r="H17" s="95"/>
      <c r="I17" s="95"/>
      <c r="J17" s="95"/>
      <c r="K17" s="95"/>
      <c r="L17" s="95"/>
      <c r="M17" s="95"/>
      <c r="N17" s="96"/>
      <c r="O17" s="217"/>
      <c r="P17" s="124"/>
      <c r="Q17" s="124"/>
      <c r="R17" s="124"/>
      <c r="S17" s="124"/>
      <c r="T17" s="124"/>
      <c r="U17" s="124"/>
      <c r="V17" s="124"/>
      <c r="W17" s="124"/>
      <c r="X17" s="124"/>
      <c r="Y17" s="124"/>
      <c r="Z17" s="124"/>
      <c r="AA17" s="22"/>
    </row>
    <row r="18" spans="2:81" ht="18" customHeight="1" x14ac:dyDescent="0.4">
      <c r="C18" s="39"/>
      <c r="D18" s="39"/>
      <c r="E18" s="39"/>
      <c r="F18" s="39"/>
      <c r="G18" s="39"/>
      <c r="H18" s="39"/>
      <c r="I18" s="39"/>
      <c r="J18" s="39"/>
      <c r="K18" s="39"/>
      <c r="L18" s="39"/>
      <c r="M18" s="39"/>
      <c r="N18" s="39"/>
      <c r="O18" s="39"/>
      <c r="AZ18" s="2"/>
      <c r="BC18" s="2"/>
      <c r="BD18" s="2"/>
      <c r="BE18" s="2"/>
      <c r="BF18" s="2"/>
      <c r="BG18" s="2"/>
      <c r="BH18" s="2"/>
      <c r="BI18" s="2"/>
      <c r="BJ18" s="2"/>
      <c r="BK18" s="2"/>
      <c r="BL18" s="2"/>
      <c r="BM18" s="2"/>
      <c r="BN18" s="2"/>
      <c r="BO18" s="2"/>
    </row>
    <row r="19" spans="2:81" ht="21.75" customHeight="1" x14ac:dyDescent="0.4">
      <c r="B19" s="6" t="s">
        <v>380</v>
      </c>
      <c r="C19" s="6"/>
      <c r="BC19" s="2"/>
      <c r="BD19" s="2"/>
      <c r="BE19" s="2"/>
      <c r="BF19" s="2"/>
      <c r="BG19" s="2"/>
      <c r="BH19" s="2"/>
      <c r="BI19" s="2"/>
      <c r="BJ19" s="2"/>
      <c r="BK19" s="2"/>
      <c r="BL19" s="2"/>
      <c r="BM19" s="2"/>
      <c r="BN19" s="2"/>
      <c r="BO19" s="2"/>
      <c r="BP19" s="2"/>
      <c r="BQ19" s="2"/>
    </row>
    <row r="20" spans="2:81" ht="18.75" customHeight="1" x14ac:dyDescent="0.4">
      <c r="C20" s="208" t="s">
        <v>378</v>
      </c>
      <c r="D20" s="208"/>
      <c r="E20" s="208"/>
      <c r="F20" s="208"/>
      <c r="G20" s="208"/>
      <c r="H20" s="208"/>
      <c r="I20" s="208"/>
      <c r="J20" s="208"/>
      <c r="K20" s="208"/>
      <c r="L20" s="208"/>
      <c r="M20" s="208"/>
      <c r="N20" s="208"/>
      <c r="O20" s="208"/>
      <c r="P20" s="208"/>
      <c r="Q20" s="208"/>
      <c r="R20" s="208"/>
      <c r="S20" s="208"/>
      <c r="T20" s="208"/>
      <c r="U20" s="208"/>
      <c r="V20" s="208"/>
      <c r="W20" s="208"/>
      <c r="X20" s="208"/>
      <c r="Y20" s="208"/>
      <c r="Z20" s="208"/>
      <c r="AA20" s="208"/>
      <c r="AB20" s="208"/>
      <c r="AC20" s="208"/>
      <c r="AD20" s="208"/>
      <c r="AE20" s="208"/>
      <c r="AF20" s="208"/>
      <c r="AG20" s="208"/>
      <c r="AH20" s="208"/>
      <c r="AI20" s="208"/>
      <c r="AJ20" s="208"/>
      <c r="AK20" s="208"/>
      <c r="AL20" s="208"/>
      <c r="AM20" s="208"/>
      <c r="AN20" s="208"/>
      <c r="AO20" s="208"/>
    </row>
    <row r="21" spans="2:81" ht="18" customHeight="1" x14ac:dyDescent="0.4">
      <c r="C21" s="209"/>
      <c r="D21" s="210"/>
      <c r="E21" s="210"/>
      <c r="F21" s="210"/>
      <c r="G21" s="210"/>
      <c r="H21" s="210"/>
      <c r="I21" s="210"/>
      <c r="J21" s="210"/>
      <c r="K21" s="210"/>
      <c r="L21" s="210"/>
      <c r="M21" s="210"/>
      <c r="N21" s="210"/>
      <c r="O21" s="211"/>
      <c r="P21" s="211"/>
      <c r="Q21" s="211"/>
      <c r="R21" s="211"/>
      <c r="S21" s="211"/>
      <c r="T21" s="211"/>
      <c r="U21" s="211"/>
      <c r="V21" s="211"/>
      <c r="W21" s="211"/>
      <c r="X21" s="211"/>
      <c r="Y21" s="211"/>
      <c r="Z21" s="211"/>
      <c r="AA21" s="211"/>
      <c r="AB21" s="211"/>
      <c r="AC21" s="211"/>
      <c r="AD21" s="211"/>
      <c r="AE21" s="211"/>
      <c r="AF21" s="211"/>
      <c r="AG21" s="211"/>
      <c r="AH21" s="211"/>
      <c r="AI21" s="211"/>
      <c r="AJ21" s="211"/>
      <c r="AK21" s="211"/>
      <c r="AL21" s="211"/>
      <c r="AM21" s="211"/>
      <c r="AN21" s="211"/>
      <c r="AO21" s="212"/>
    </row>
    <row r="22" spans="2:81" ht="21.75" customHeight="1" x14ac:dyDescent="0.4">
      <c r="C22" s="213"/>
      <c r="D22" s="214"/>
      <c r="E22" s="214"/>
      <c r="F22" s="214"/>
      <c r="G22" s="214"/>
      <c r="H22" s="214"/>
      <c r="I22" s="214"/>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4"/>
      <c r="AK22" s="214"/>
      <c r="AL22" s="214"/>
      <c r="AM22" s="214"/>
      <c r="AN22" s="214"/>
      <c r="AO22" s="215"/>
    </row>
    <row r="23" spans="2:81" ht="18" customHeight="1" x14ac:dyDescent="0.4">
      <c r="C23" s="21"/>
      <c r="D23" s="21"/>
      <c r="E23" s="21"/>
      <c r="F23" s="21"/>
      <c r="G23" s="21"/>
      <c r="H23" s="21"/>
      <c r="I23" s="21"/>
      <c r="J23" s="21"/>
      <c r="K23" s="21"/>
      <c r="L23" s="21"/>
      <c r="M23" s="21"/>
      <c r="N23" s="21"/>
      <c r="O23" s="21"/>
      <c r="AZ23" s="2"/>
    </row>
    <row r="24" spans="2:81" ht="18" customHeight="1" x14ac:dyDescent="0.4">
      <c r="B24" s="6" t="s">
        <v>381</v>
      </c>
      <c r="C24" s="6"/>
      <c r="D24" s="39"/>
      <c r="E24" s="39"/>
      <c r="F24" s="39"/>
      <c r="G24" s="39"/>
      <c r="H24" s="39"/>
      <c r="I24" s="39"/>
      <c r="J24" s="39"/>
      <c r="K24" s="39"/>
      <c r="L24" s="39"/>
      <c r="M24" s="39"/>
      <c r="N24" s="39"/>
      <c r="O24" s="39"/>
      <c r="AZ24" s="2"/>
    </row>
    <row r="25" spans="2:81" ht="21.75" customHeight="1" x14ac:dyDescent="0.4">
      <c r="C25" s="205" t="s">
        <v>391</v>
      </c>
      <c r="D25" s="206"/>
      <c r="E25" s="206"/>
      <c r="F25" s="206"/>
      <c r="G25" s="206"/>
      <c r="H25" s="206"/>
      <c r="I25" s="206"/>
      <c r="J25" s="207"/>
      <c r="K25" s="205" t="s">
        <v>303</v>
      </c>
      <c r="L25" s="206"/>
      <c r="M25" s="206"/>
      <c r="N25" s="206"/>
      <c r="O25" s="206"/>
      <c r="P25" s="206"/>
      <c r="Q25" s="206"/>
      <c r="R25" s="206"/>
      <c r="S25" s="206"/>
      <c r="T25" s="206"/>
      <c r="U25" s="206"/>
      <c r="V25" s="206"/>
      <c r="W25" s="206"/>
      <c r="X25" s="206"/>
      <c r="Y25" s="206"/>
      <c r="Z25" s="207"/>
      <c r="AA25" s="104" t="s">
        <v>413</v>
      </c>
      <c r="AB25" s="105"/>
      <c r="AC25" s="105"/>
      <c r="AD25" s="105"/>
      <c r="AE25" s="105"/>
      <c r="AF25" s="105"/>
      <c r="AG25" s="106"/>
      <c r="AH25" s="104" t="s">
        <v>414</v>
      </c>
      <c r="AI25" s="105"/>
      <c r="AJ25" s="105"/>
      <c r="AK25" s="105"/>
      <c r="AL25" s="105"/>
      <c r="AM25" s="105"/>
      <c r="AN25" s="106"/>
      <c r="AO25" s="125" t="s">
        <v>307</v>
      </c>
      <c r="AP25" s="125"/>
      <c r="AQ25" s="125"/>
      <c r="AR25" s="125"/>
      <c r="AS25" s="125"/>
      <c r="AT25" s="125"/>
      <c r="AU25" s="125"/>
      <c r="AV25" s="125"/>
      <c r="AW25" s="125"/>
      <c r="AX25" s="125"/>
      <c r="AY25" s="125"/>
      <c r="AZ25" s="125"/>
      <c r="BA25" s="125"/>
      <c r="BB25" s="125"/>
      <c r="BC25" s="125"/>
      <c r="BD25" s="125"/>
      <c r="BE25" s="125"/>
      <c r="BF25" s="125"/>
      <c r="BG25" s="125"/>
      <c r="BH25" s="125"/>
      <c r="BI25" s="125"/>
      <c r="BJ25" s="125"/>
      <c r="BK25" s="125"/>
      <c r="BL25" s="125"/>
      <c r="BM25" s="125"/>
      <c r="BN25" s="125"/>
      <c r="BO25" s="125"/>
      <c r="BP25" s="125"/>
      <c r="BQ25" s="125"/>
    </row>
    <row r="26" spans="2:81" ht="42.75" customHeight="1" x14ac:dyDescent="0.4">
      <c r="C26" s="237" t="str">
        <f>IF(ISBLANK(BF7),"",BF7)</f>
        <v/>
      </c>
      <c r="D26" s="120"/>
      <c r="E26" s="120"/>
      <c r="F26" s="120"/>
      <c r="G26" s="120"/>
      <c r="H26" s="120"/>
      <c r="I26" s="120"/>
      <c r="J26" s="123"/>
      <c r="K26" s="234"/>
      <c r="L26" s="235"/>
      <c r="M26" s="235"/>
      <c r="N26" s="235"/>
      <c r="O26" s="235"/>
      <c r="P26" s="235"/>
      <c r="Q26" s="235"/>
      <c r="R26" s="235"/>
      <c r="S26" s="235"/>
      <c r="T26" s="235"/>
      <c r="U26" s="235"/>
      <c r="V26" s="235"/>
      <c r="W26" s="235"/>
      <c r="X26" s="235"/>
      <c r="Y26" s="235"/>
      <c r="Z26" s="236"/>
      <c r="AA26" s="121"/>
      <c r="AB26" s="122"/>
      <c r="AC26" s="122"/>
      <c r="AD26" s="122"/>
      <c r="AE26" s="98"/>
      <c r="AF26" s="98"/>
      <c r="AG26" s="99"/>
      <c r="AH26" s="121"/>
      <c r="AI26" s="122"/>
      <c r="AJ26" s="122"/>
      <c r="AK26" s="122"/>
      <c r="AL26" s="120" t="str">
        <f>IF(ISBLANK(AE26),"",AE26)</f>
        <v/>
      </c>
      <c r="AM26" s="120"/>
      <c r="AN26" s="123"/>
      <c r="AO26" s="223"/>
      <c r="AP26" s="224"/>
      <c r="AQ26" s="224"/>
      <c r="AR26" s="224"/>
      <c r="AS26" s="224"/>
      <c r="AT26" s="224"/>
      <c r="AU26" s="224"/>
      <c r="AV26" s="224"/>
      <c r="AW26" s="224"/>
      <c r="AX26" s="224"/>
      <c r="AY26" s="224"/>
      <c r="AZ26" s="224"/>
      <c r="BA26" s="224"/>
      <c r="BB26" s="224"/>
      <c r="BC26" s="224"/>
      <c r="BD26" s="224"/>
      <c r="BE26" s="224"/>
      <c r="BF26" s="224"/>
      <c r="BG26" s="224"/>
      <c r="BH26" s="224"/>
      <c r="BI26" s="224"/>
      <c r="BJ26" s="224"/>
      <c r="BK26" s="224"/>
      <c r="BL26" s="224"/>
      <c r="BM26" s="224"/>
      <c r="BN26" s="224"/>
      <c r="BO26" s="224"/>
      <c r="BP26" s="224"/>
      <c r="BQ26" s="224"/>
    </row>
    <row r="27" spans="2:81" ht="22.5" hidden="1" customHeight="1" outlineLevel="1" x14ac:dyDescent="0.4">
      <c r="C27" s="237" t="str">
        <f>IF(ISBLANK(BF9),"",BF9)</f>
        <v/>
      </c>
      <c r="D27" s="120"/>
      <c r="E27" s="120"/>
      <c r="F27" s="120"/>
      <c r="G27" s="120"/>
      <c r="H27" s="120"/>
      <c r="I27" s="120"/>
      <c r="J27" s="123"/>
      <c r="K27" s="234"/>
      <c r="L27" s="235"/>
      <c r="M27" s="235"/>
      <c r="N27" s="235"/>
      <c r="O27" s="235"/>
      <c r="P27" s="235"/>
      <c r="Q27" s="235"/>
      <c r="R27" s="235"/>
      <c r="S27" s="235"/>
      <c r="T27" s="235"/>
      <c r="U27" s="235"/>
      <c r="V27" s="235"/>
      <c r="W27" s="235"/>
      <c r="X27" s="235"/>
      <c r="Y27" s="235"/>
      <c r="Z27" s="236"/>
      <c r="AA27" s="121"/>
      <c r="AB27" s="122"/>
      <c r="AC27" s="122"/>
      <c r="AD27" s="122"/>
      <c r="AE27" s="98"/>
      <c r="AF27" s="98"/>
      <c r="AG27" s="99"/>
      <c r="AH27" s="121"/>
      <c r="AI27" s="122"/>
      <c r="AJ27" s="122"/>
      <c r="AK27" s="122"/>
      <c r="AL27" s="120" t="str">
        <f>IF(ISBLANK(AE27),"",AE27)</f>
        <v/>
      </c>
      <c r="AM27" s="120"/>
      <c r="AN27" s="123"/>
      <c r="AO27" s="124"/>
      <c r="AP27" s="124"/>
      <c r="AQ27" s="124"/>
      <c r="AR27" s="124"/>
      <c r="AS27" s="124"/>
      <c r="AT27" s="124"/>
      <c r="AU27" s="124"/>
      <c r="AV27" s="124"/>
      <c r="AW27" s="124"/>
      <c r="AX27" s="124"/>
      <c r="AY27" s="124"/>
      <c r="AZ27" s="124"/>
      <c r="BA27" s="124"/>
      <c r="BB27" s="124"/>
      <c r="BC27" s="124"/>
      <c r="BD27" s="124"/>
      <c r="BE27" s="124"/>
      <c r="BF27" s="124"/>
      <c r="BG27" s="124"/>
      <c r="BH27" s="124"/>
      <c r="BI27" s="124"/>
      <c r="BJ27" s="124"/>
      <c r="BK27" s="124"/>
      <c r="BL27" s="124"/>
      <c r="BM27" s="124"/>
      <c r="BN27" s="124"/>
      <c r="BO27" s="124"/>
      <c r="BP27" s="124"/>
      <c r="BQ27" s="124"/>
    </row>
    <row r="28" spans="2:81" ht="17.25" customHeight="1" collapsed="1" x14ac:dyDescent="0.4">
      <c r="C28" s="1" t="s">
        <v>394</v>
      </c>
    </row>
    <row r="29" spans="2:81" ht="16.5" customHeight="1" x14ac:dyDescent="0.4">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BR29" s="24"/>
      <c r="BS29" s="24"/>
      <c r="BT29" s="24"/>
      <c r="BU29" s="24"/>
      <c r="BV29" s="24"/>
      <c r="BW29" s="24"/>
      <c r="BX29" s="24"/>
      <c r="BY29" s="24"/>
      <c r="BZ29" s="24"/>
      <c r="CA29" s="24"/>
      <c r="CB29" s="24"/>
      <c r="CC29" s="24"/>
    </row>
    <row r="30" spans="2:81" ht="22.5" customHeight="1" x14ac:dyDescent="0.4">
      <c r="B30" s="6" t="s">
        <v>382</v>
      </c>
      <c r="P30" s="3"/>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M30" s="2"/>
      <c r="BN30" s="2"/>
      <c r="BO30" s="2"/>
      <c r="BP30" s="2"/>
      <c r="BQ30" s="2"/>
      <c r="BR30" s="53"/>
      <c r="BS30" s="24"/>
      <c r="BT30" s="24"/>
      <c r="BU30" s="24"/>
      <c r="BV30" s="24"/>
      <c r="BW30" s="24"/>
      <c r="BX30" s="24"/>
      <c r="BY30" s="24"/>
      <c r="BZ30" s="24"/>
      <c r="CA30" s="24"/>
      <c r="CB30" s="24"/>
      <c r="CC30" s="24"/>
    </row>
    <row r="31" spans="2:81" ht="17.25" customHeight="1" x14ac:dyDescent="0.4">
      <c r="C31" s="126" t="s">
        <v>309</v>
      </c>
      <c r="D31" s="127"/>
      <c r="E31" s="127"/>
      <c r="F31" s="127"/>
      <c r="G31" s="127"/>
      <c r="H31" s="127"/>
      <c r="I31" s="127"/>
      <c r="J31" s="128"/>
      <c r="K31" s="205" t="s">
        <v>302</v>
      </c>
      <c r="L31" s="206"/>
      <c r="M31" s="206"/>
      <c r="N31" s="206"/>
      <c r="O31" s="206"/>
      <c r="P31" s="206"/>
      <c r="Q31" s="206"/>
      <c r="R31" s="206"/>
      <c r="S31" s="206"/>
      <c r="T31" s="206"/>
      <c r="U31" s="206"/>
      <c r="V31" s="206"/>
      <c r="W31" s="206"/>
      <c r="X31" s="206"/>
      <c r="Y31" s="206"/>
      <c r="Z31" s="207"/>
      <c r="AA31" s="92" t="s">
        <v>305</v>
      </c>
      <c r="AB31" s="92"/>
      <c r="AC31" s="92"/>
      <c r="AD31" s="92"/>
      <c r="AE31" s="92"/>
      <c r="AF31" s="92"/>
      <c r="AG31" s="92"/>
      <c r="AH31" s="92"/>
      <c r="AI31" s="92" t="s">
        <v>312</v>
      </c>
      <c r="AJ31" s="92"/>
      <c r="AK31" s="92"/>
      <c r="AL31" s="92"/>
      <c r="AM31" s="92"/>
      <c r="AN31" s="92"/>
      <c r="AO31" s="92"/>
      <c r="BP31" s="53"/>
      <c r="BQ31" s="24"/>
      <c r="BR31" s="24"/>
      <c r="BS31" s="24"/>
      <c r="BT31" s="24"/>
      <c r="BU31" s="24"/>
      <c r="BV31" s="24"/>
      <c r="BW31" s="24"/>
      <c r="BX31" s="24"/>
      <c r="BY31" s="24"/>
      <c r="BZ31" s="24"/>
      <c r="CA31" s="24"/>
      <c r="CB31" s="24"/>
      <c r="CC31" s="24"/>
    </row>
    <row r="32" spans="2:81" ht="17.25" customHeight="1" x14ac:dyDescent="0.4">
      <c r="C32" s="132"/>
      <c r="D32" s="133"/>
      <c r="E32" s="133"/>
      <c r="F32" s="133"/>
      <c r="G32" s="133"/>
      <c r="H32" s="133"/>
      <c r="I32" s="133"/>
      <c r="J32" s="134"/>
      <c r="K32" s="205" t="str">
        <f>AA25</f>
        <v>現状値（令和　年度）</v>
      </c>
      <c r="L32" s="206"/>
      <c r="M32" s="206"/>
      <c r="N32" s="206"/>
      <c r="O32" s="206"/>
      <c r="P32" s="206"/>
      <c r="Q32" s="206"/>
      <c r="R32" s="207"/>
      <c r="S32" s="205" t="str">
        <f>AH25</f>
        <v>目標値（令和　年度）</v>
      </c>
      <c r="T32" s="206"/>
      <c r="U32" s="206"/>
      <c r="V32" s="206"/>
      <c r="W32" s="206"/>
      <c r="X32" s="206"/>
      <c r="Y32" s="206"/>
      <c r="Z32" s="207"/>
      <c r="AA32" s="92"/>
      <c r="AB32" s="92"/>
      <c r="AC32" s="92"/>
      <c r="AD32" s="92"/>
      <c r="AE32" s="92"/>
      <c r="AF32" s="92"/>
      <c r="AG32" s="92"/>
      <c r="AH32" s="92"/>
      <c r="AI32" s="92"/>
      <c r="AJ32" s="92"/>
      <c r="AK32" s="92"/>
      <c r="AL32" s="92"/>
      <c r="AM32" s="92"/>
      <c r="AN32" s="92"/>
      <c r="AO32" s="92"/>
      <c r="AQ32" s="66"/>
      <c r="AR32" s="64"/>
      <c r="BR32" s="24"/>
      <c r="BS32" s="87" t="s">
        <v>416</v>
      </c>
      <c r="BT32" s="88"/>
      <c r="BU32" s="252" t="s">
        <v>417</v>
      </c>
      <c r="BV32" s="252"/>
      <c r="BW32" s="252"/>
      <c r="BX32" s="252" t="s">
        <v>418</v>
      </c>
      <c r="BY32" s="252"/>
      <c r="BZ32" s="252"/>
      <c r="CA32" s="252"/>
      <c r="CB32" s="252"/>
      <c r="CC32" s="24"/>
    </row>
    <row r="33" spans="3:81" ht="15.75" customHeight="1" x14ac:dyDescent="0.4">
      <c r="C33" s="241"/>
      <c r="D33" s="242"/>
      <c r="E33" s="242"/>
      <c r="F33" s="242"/>
      <c r="G33" s="242"/>
      <c r="H33" s="242"/>
      <c r="I33" s="242"/>
      <c r="J33" s="243"/>
      <c r="K33" s="247"/>
      <c r="L33" s="248"/>
      <c r="M33" s="248"/>
      <c r="N33" s="248"/>
      <c r="O33" s="248"/>
      <c r="P33" s="248"/>
      <c r="Q33" s="251" t="s">
        <v>180</v>
      </c>
      <c r="R33" s="204"/>
      <c r="S33" s="247"/>
      <c r="T33" s="248"/>
      <c r="U33" s="248"/>
      <c r="V33" s="248"/>
      <c r="W33" s="248"/>
      <c r="X33" s="248"/>
      <c r="Y33" s="251" t="s">
        <v>180</v>
      </c>
      <c r="Z33" s="204"/>
      <c r="AA33" s="241"/>
      <c r="AB33" s="242"/>
      <c r="AC33" s="242"/>
      <c r="AD33" s="242"/>
      <c r="AE33" s="242"/>
      <c r="AF33" s="242"/>
      <c r="AG33" s="242"/>
      <c r="AH33" s="243"/>
      <c r="AI33" s="241"/>
      <c r="AJ33" s="242"/>
      <c r="AK33" s="242"/>
      <c r="AL33" s="242"/>
      <c r="AM33" s="242"/>
      <c r="AN33" s="242"/>
      <c r="AO33" s="243"/>
      <c r="AR33" s="66"/>
      <c r="AS33" s="64"/>
      <c r="BR33" s="24"/>
      <c r="BS33" s="89" t="str">
        <f>IF((BU33&gt;BX33),"○","×")</f>
        <v>×</v>
      </c>
      <c r="BT33" s="90"/>
      <c r="BU33" s="253"/>
      <c r="BV33" s="253"/>
      <c r="BW33" s="253"/>
      <c r="BX33" s="253"/>
      <c r="BY33" s="253"/>
      <c r="BZ33" s="253"/>
      <c r="CA33" s="253"/>
      <c r="CB33" s="253"/>
      <c r="CC33" s="24"/>
    </row>
    <row r="34" spans="3:81" ht="15.75" customHeight="1" x14ac:dyDescent="0.4">
      <c r="C34" s="244"/>
      <c r="D34" s="245"/>
      <c r="E34" s="245"/>
      <c r="F34" s="245"/>
      <c r="G34" s="245"/>
      <c r="H34" s="245"/>
      <c r="I34" s="245"/>
      <c r="J34" s="246"/>
      <c r="K34" s="249"/>
      <c r="L34" s="250"/>
      <c r="M34" s="250"/>
      <c r="N34" s="250"/>
      <c r="O34" s="250"/>
      <c r="P34" s="250"/>
      <c r="Q34" s="183"/>
      <c r="R34" s="184"/>
      <c r="S34" s="249"/>
      <c r="T34" s="250"/>
      <c r="U34" s="250"/>
      <c r="V34" s="250"/>
      <c r="W34" s="250"/>
      <c r="X34" s="250"/>
      <c r="Y34" s="183"/>
      <c r="Z34" s="184"/>
      <c r="AA34" s="244"/>
      <c r="AB34" s="245"/>
      <c r="AC34" s="245"/>
      <c r="AD34" s="245"/>
      <c r="AE34" s="245"/>
      <c r="AF34" s="245"/>
      <c r="AG34" s="245"/>
      <c r="AH34" s="246"/>
      <c r="AI34" s="244"/>
      <c r="AJ34" s="245"/>
      <c r="AK34" s="245"/>
      <c r="AL34" s="245"/>
      <c r="AM34" s="245"/>
      <c r="AN34" s="245"/>
      <c r="AO34" s="246"/>
      <c r="AR34" s="67"/>
      <c r="AS34" s="68"/>
      <c r="BP34" s="24"/>
      <c r="BQ34" s="58"/>
      <c r="BR34" s="58"/>
      <c r="BS34" s="59"/>
      <c r="BT34" s="59"/>
      <c r="BU34" s="59"/>
      <c r="BV34" s="59"/>
      <c r="BW34" s="59"/>
      <c r="BX34" s="59"/>
      <c r="BY34" s="59"/>
      <c r="BZ34" s="59"/>
      <c r="CA34" s="24"/>
      <c r="CB34" s="24"/>
      <c r="CC34" s="24"/>
    </row>
    <row r="35" spans="3:81" ht="15" customHeight="1" x14ac:dyDescent="0.4">
      <c r="C35" s="76" t="s">
        <v>430</v>
      </c>
      <c r="D35" s="77" t="s">
        <v>431</v>
      </c>
      <c r="E35" s="74"/>
      <c r="F35" s="74"/>
      <c r="G35" s="74"/>
      <c r="H35" s="74"/>
      <c r="I35" s="74"/>
      <c r="J35" s="57"/>
      <c r="K35" s="60"/>
      <c r="L35" s="60"/>
      <c r="M35" s="60"/>
      <c r="N35" s="60"/>
      <c r="O35" s="60"/>
      <c r="P35" s="60"/>
      <c r="Q35" s="57"/>
      <c r="R35" s="57"/>
      <c r="S35" s="60"/>
      <c r="T35" s="60"/>
      <c r="U35" s="60"/>
      <c r="V35" s="60"/>
      <c r="W35" s="60"/>
      <c r="X35" s="60"/>
      <c r="Y35" s="57"/>
      <c r="Z35" s="57"/>
      <c r="AA35" s="57"/>
      <c r="AB35" s="57"/>
      <c r="AC35" s="57"/>
      <c r="AD35" s="57"/>
      <c r="AE35" s="57"/>
      <c r="AF35" s="57"/>
      <c r="AG35" s="57"/>
      <c r="AH35" s="57"/>
      <c r="AI35" s="57"/>
      <c r="AJ35" s="57"/>
      <c r="AK35" s="57"/>
      <c r="AL35" s="57"/>
      <c r="AM35" s="57"/>
      <c r="AN35" s="57"/>
      <c r="AO35" s="57"/>
      <c r="AP35" s="24"/>
      <c r="AQ35" s="67"/>
      <c r="AR35" s="68"/>
      <c r="BP35" s="24"/>
      <c r="BQ35" s="58"/>
      <c r="BR35" s="58"/>
      <c r="BS35" s="59"/>
      <c r="BT35" s="59"/>
      <c r="BU35" s="59"/>
      <c r="BV35" s="59"/>
      <c r="BW35" s="59"/>
      <c r="BX35" s="59"/>
      <c r="BY35" s="59"/>
      <c r="BZ35" s="59"/>
      <c r="CA35" s="24"/>
      <c r="CB35" s="24"/>
      <c r="CC35" s="24"/>
    </row>
    <row r="36" spans="3:81" ht="15" customHeight="1" x14ac:dyDescent="0.4">
      <c r="C36" s="78" t="s">
        <v>430</v>
      </c>
      <c r="D36" s="79" t="s">
        <v>432</v>
      </c>
      <c r="E36" s="75"/>
      <c r="F36" s="75"/>
      <c r="G36" s="75"/>
      <c r="H36" s="75"/>
      <c r="I36" s="75"/>
      <c r="J36" s="24"/>
      <c r="K36" s="24"/>
      <c r="L36" s="24"/>
      <c r="M36" s="24"/>
      <c r="N36" s="24"/>
      <c r="O36" s="24"/>
      <c r="P36" s="24"/>
      <c r="Q36" s="24"/>
      <c r="R36" s="24"/>
      <c r="S36" s="24"/>
      <c r="T36" s="24"/>
      <c r="U36" s="24"/>
      <c r="V36" s="24"/>
      <c r="W36" s="24"/>
      <c r="X36" s="24"/>
      <c r="Y36" s="24"/>
      <c r="Z36" s="24"/>
      <c r="AA36" s="24"/>
      <c r="AB36" s="69"/>
      <c r="AC36" s="63"/>
      <c r="AD36" s="57"/>
      <c r="AE36" s="57"/>
      <c r="AF36" s="57"/>
      <c r="AG36" s="57"/>
      <c r="AH36" s="57"/>
      <c r="AI36" s="57"/>
      <c r="AJ36" s="57"/>
      <c r="AK36" s="62"/>
      <c r="AL36" s="63"/>
      <c r="AM36" s="57"/>
      <c r="AN36" s="57"/>
      <c r="AO36" s="57"/>
      <c r="AP36" s="57"/>
      <c r="AQ36" s="21"/>
      <c r="AR36" s="21"/>
      <c r="AS36" s="21"/>
      <c r="AT36" s="21"/>
      <c r="AU36" s="21"/>
      <c r="AV36" s="21"/>
      <c r="AW36" s="21"/>
      <c r="AX36" s="21"/>
      <c r="AY36" s="21"/>
      <c r="AZ36" s="21"/>
      <c r="BA36" s="21"/>
      <c r="BB36" s="21"/>
      <c r="BC36" s="21"/>
      <c r="BD36" s="21"/>
      <c r="BM36" s="70"/>
      <c r="BN36" s="21"/>
      <c r="BO36" s="21"/>
      <c r="BP36" s="21"/>
      <c r="BQ36" s="21"/>
      <c r="BR36" s="24"/>
      <c r="BS36" s="24"/>
      <c r="BT36" s="24"/>
      <c r="BU36" s="24"/>
      <c r="BV36" s="24"/>
      <c r="BW36" s="24"/>
      <c r="BX36" s="24"/>
      <c r="BY36" s="24"/>
      <c r="BZ36" s="24"/>
      <c r="CA36" s="24"/>
      <c r="CB36" s="24"/>
      <c r="CC36" s="24"/>
    </row>
    <row r="37" spans="3:81" ht="18" customHeight="1" x14ac:dyDescent="0.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62"/>
      <c r="AC37" s="63"/>
      <c r="AD37" s="57"/>
      <c r="AE37" s="57"/>
      <c r="AF37" s="57"/>
      <c r="AG37" s="57"/>
      <c r="AH37" s="57"/>
      <c r="AI37" s="57"/>
      <c r="AJ37" s="57"/>
      <c r="AK37" s="57"/>
      <c r="AL37" s="61"/>
      <c r="AM37" s="57"/>
      <c r="AN37" s="57"/>
      <c r="AO37" s="57"/>
      <c r="AP37" s="57"/>
      <c r="AQ37" s="56"/>
      <c r="AR37" s="56"/>
      <c r="AS37" s="56"/>
      <c r="AT37" s="56"/>
      <c r="AU37" s="56"/>
      <c r="AV37" s="56"/>
      <c r="AW37" s="56"/>
      <c r="AX37" s="56"/>
      <c r="AY37" s="56"/>
      <c r="AZ37" s="56"/>
      <c r="BA37" s="56"/>
      <c r="BB37" s="56"/>
      <c r="BC37" s="56"/>
      <c r="BD37" s="56"/>
      <c r="BM37" s="70"/>
      <c r="BN37" s="56"/>
      <c r="BO37" s="56"/>
      <c r="BP37" s="56"/>
      <c r="BQ37" s="56"/>
      <c r="BR37" s="24"/>
      <c r="BS37" s="24"/>
      <c r="BT37" s="24"/>
      <c r="BU37" s="24"/>
      <c r="BV37" s="24"/>
      <c r="BW37" s="24"/>
      <c r="BX37" s="24"/>
      <c r="BY37" s="24"/>
      <c r="BZ37" s="24"/>
      <c r="CA37" s="24"/>
      <c r="CB37" s="24"/>
      <c r="CC37" s="24"/>
    </row>
    <row r="38" spans="3:81" ht="18" customHeight="1" x14ac:dyDescent="0.4">
      <c r="C38" s="126" t="s">
        <v>2</v>
      </c>
      <c r="D38" s="127"/>
      <c r="E38" s="127"/>
      <c r="F38" s="127"/>
      <c r="G38" s="127"/>
      <c r="H38" s="127"/>
      <c r="I38" s="128"/>
      <c r="J38" s="126" t="s">
        <v>9</v>
      </c>
      <c r="K38" s="127"/>
      <c r="L38" s="127"/>
      <c r="M38" s="128"/>
      <c r="N38" s="135" t="s">
        <v>11</v>
      </c>
      <c r="O38" s="136"/>
      <c r="P38" s="126" t="s">
        <v>7</v>
      </c>
      <c r="Q38" s="127"/>
      <c r="R38" s="127"/>
      <c r="S38" s="128"/>
      <c r="T38" s="149" t="s">
        <v>443</v>
      </c>
      <c r="U38" s="149"/>
      <c r="V38" s="149"/>
      <c r="W38" s="149"/>
      <c r="X38" s="149"/>
      <c r="Y38" s="149"/>
      <c r="Z38" s="149"/>
      <c r="AA38" s="149"/>
      <c r="AB38" s="149"/>
      <c r="AC38" s="149"/>
      <c r="AD38" s="149"/>
      <c r="AE38" s="149"/>
      <c r="AF38" s="225" t="s">
        <v>3</v>
      </c>
      <c r="AG38" s="226"/>
      <c r="AH38" s="226"/>
      <c r="AI38" s="227"/>
      <c r="AJ38" s="125" t="s">
        <v>189</v>
      </c>
      <c r="AK38" s="125"/>
      <c r="AL38" s="125"/>
      <c r="AM38" s="125"/>
      <c r="AN38" s="125"/>
      <c r="AO38" s="125"/>
      <c r="AP38" s="125"/>
      <c r="AQ38" s="125"/>
      <c r="AR38" s="126" t="s">
        <v>6</v>
      </c>
      <c r="AS38" s="127"/>
      <c r="AT38" s="127"/>
      <c r="AU38" s="128"/>
      <c r="AV38" s="126" t="s">
        <v>10</v>
      </c>
      <c r="AW38" s="127"/>
      <c r="AX38" s="128"/>
      <c r="AY38" s="113" t="s">
        <v>429</v>
      </c>
      <c r="AZ38" s="114"/>
      <c r="BA38" s="114"/>
      <c r="BB38" s="115"/>
      <c r="BC38" s="167" t="s">
        <v>446</v>
      </c>
      <c r="BD38" s="255"/>
      <c r="BE38" s="255"/>
      <c r="BF38" s="168"/>
      <c r="BG38" s="167" t="s">
        <v>433</v>
      </c>
      <c r="BH38" s="168"/>
      <c r="BI38" s="113" t="s">
        <v>155</v>
      </c>
      <c r="BJ38" s="114"/>
      <c r="BK38" s="114"/>
      <c r="BL38" s="115"/>
      <c r="BR38" s="24"/>
      <c r="BS38" s="24"/>
      <c r="BT38" s="24"/>
      <c r="BU38" s="24"/>
      <c r="BV38" s="24"/>
      <c r="BW38" s="24"/>
      <c r="BX38" s="24"/>
      <c r="BY38" s="24"/>
      <c r="BZ38" s="24"/>
      <c r="CA38" s="24"/>
      <c r="CB38" s="24"/>
      <c r="CC38" s="24"/>
    </row>
    <row r="39" spans="3:81" ht="18" customHeight="1" x14ac:dyDescent="0.4">
      <c r="C39" s="129"/>
      <c r="D39" s="130"/>
      <c r="E39" s="130"/>
      <c r="F39" s="130"/>
      <c r="G39" s="130"/>
      <c r="H39" s="130"/>
      <c r="I39" s="131"/>
      <c r="J39" s="129"/>
      <c r="K39" s="130"/>
      <c r="L39" s="130"/>
      <c r="M39" s="131"/>
      <c r="N39" s="137"/>
      <c r="O39" s="138"/>
      <c r="P39" s="129"/>
      <c r="Q39" s="130"/>
      <c r="R39" s="130"/>
      <c r="S39" s="131"/>
      <c r="T39" s="238" t="s">
        <v>8</v>
      </c>
      <c r="U39" s="239"/>
      <c r="V39" s="239"/>
      <c r="W39" s="239"/>
      <c r="X39" s="239"/>
      <c r="Y39" s="239"/>
      <c r="Z39" s="239"/>
      <c r="AA39" s="239"/>
      <c r="AB39" s="239"/>
      <c r="AC39" s="239"/>
      <c r="AD39" s="239"/>
      <c r="AE39" s="240"/>
      <c r="AF39" s="228"/>
      <c r="AG39" s="229"/>
      <c r="AH39" s="229"/>
      <c r="AI39" s="230"/>
      <c r="AJ39" s="126" t="s">
        <v>4</v>
      </c>
      <c r="AK39" s="127"/>
      <c r="AL39" s="127"/>
      <c r="AM39" s="128"/>
      <c r="AN39" s="126" t="s">
        <v>5</v>
      </c>
      <c r="AO39" s="127"/>
      <c r="AP39" s="127"/>
      <c r="AQ39" s="128"/>
      <c r="AR39" s="129"/>
      <c r="AS39" s="130"/>
      <c r="AT39" s="130"/>
      <c r="AU39" s="131"/>
      <c r="AV39" s="129"/>
      <c r="AW39" s="130"/>
      <c r="AX39" s="131"/>
      <c r="AY39" s="164"/>
      <c r="AZ39" s="165"/>
      <c r="BA39" s="165"/>
      <c r="BB39" s="166"/>
      <c r="BC39" s="169"/>
      <c r="BD39" s="256"/>
      <c r="BE39" s="256"/>
      <c r="BF39" s="170"/>
      <c r="BG39" s="169"/>
      <c r="BH39" s="170"/>
      <c r="BI39" s="164"/>
      <c r="BJ39" s="165"/>
      <c r="BK39" s="165"/>
      <c r="BL39" s="166"/>
      <c r="BR39" s="24"/>
      <c r="BS39" s="24"/>
      <c r="BT39" s="24"/>
      <c r="BU39" s="24"/>
      <c r="BV39" s="24"/>
      <c r="BW39" s="24"/>
      <c r="BX39" s="24"/>
      <c r="BY39" s="24"/>
      <c r="BZ39" s="24"/>
      <c r="CA39" s="24"/>
      <c r="CB39" s="24"/>
      <c r="CC39" s="24"/>
    </row>
    <row r="40" spans="3:81" ht="18" customHeight="1" x14ac:dyDescent="0.4">
      <c r="C40" s="132"/>
      <c r="D40" s="133"/>
      <c r="E40" s="133"/>
      <c r="F40" s="133"/>
      <c r="G40" s="133"/>
      <c r="H40" s="133"/>
      <c r="I40" s="134"/>
      <c r="J40" s="132"/>
      <c r="K40" s="133"/>
      <c r="L40" s="133"/>
      <c r="M40" s="134"/>
      <c r="N40" s="139"/>
      <c r="O40" s="140"/>
      <c r="P40" s="132"/>
      <c r="Q40" s="133"/>
      <c r="R40" s="133"/>
      <c r="S40" s="134"/>
      <c r="T40" s="152" t="s">
        <v>412</v>
      </c>
      <c r="U40" s="152"/>
      <c r="V40" s="152"/>
      <c r="W40" s="153"/>
      <c r="X40" s="204" t="s">
        <v>188</v>
      </c>
      <c r="Y40" s="152"/>
      <c r="Z40" s="152"/>
      <c r="AA40" s="152"/>
      <c r="AB40" s="154" t="s">
        <v>190</v>
      </c>
      <c r="AC40" s="154"/>
      <c r="AD40" s="154"/>
      <c r="AE40" s="154"/>
      <c r="AF40" s="231"/>
      <c r="AG40" s="232"/>
      <c r="AH40" s="232"/>
      <c r="AI40" s="233"/>
      <c r="AJ40" s="132"/>
      <c r="AK40" s="133"/>
      <c r="AL40" s="133"/>
      <c r="AM40" s="134"/>
      <c r="AN40" s="132"/>
      <c r="AO40" s="133"/>
      <c r="AP40" s="133"/>
      <c r="AQ40" s="134"/>
      <c r="AR40" s="132"/>
      <c r="AS40" s="133"/>
      <c r="AT40" s="133"/>
      <c r="AU40" s="134"/>
      <c r="AV40" s="132"/>
      <c r="AW40" s="133"/>
      <c r="AX40" s="134"/>
      <c r="AY40" s="116"/>
      <c r="AZ40" s="117"/>
      <c r="BA40" s="117"/>
      <c r="BB40" s="118"/>
      <c r="BC40" s="171"/>
      <c r="BD40" s="257"/>
      <c r="BE40" s="257"/>
      <c r="BF40" s="172"/>
      <c r="BG40" s="171"/>
      <c r="BH40" s="172"/>
      <c r="BI40" s="116"/>
      <c r="BJ40" s="117"/>
      <c r="BK40" s="117"/>
      <c r="BL40" s="118"/>
      <c r="BR40" s="24"/>
      <c r="BS40" s="47" t="s">
        <v>392</v>
      </c>
      <c r="BT40" s="24"/>
      <c r="BU40" s="24"/>
      <c r="BV40" s="24"/>
      <c r="BW40" s="24"/>
      <c r="BX40" s="24"/>
      <c r="BY40" s="24"/>
      <c r="BZ40" s="24"/>
      <c r="CA40" s="24"/>
      <c r="CB40" s="24"/>
      <c r="CC40" s="24"/>
    </row>
    <row r="41" spans="3:81" ht="18" customHeight="1" x14ac:dyDescent="0.4">
      <c r="C41" s="124"/>
      <c r="D41" s="124"/>
      <c r="E41" s="124"/>
      <c r="F41" s="124"/>
      <c r="G41" s="124"/>
      <c r="H41" s="124"/>
      <c r="I41" s="124"/>
      <c r="J41" s="121"/>
      <c r="K41" s="122"/>
      <c r="L41" s="122"/>
      <c r="M41" s="71"/>
      <c r="N41" s="160"/>
      <c r="O41" s="160"/>
      <c r="P41" s="161"/>
      <c r="Q41" s="162"/>
      <c r="R41" s="162"/>
      <c r="S41" s="162"/>
      <c r="T41" s="148"/>
      <c r="U41" s="148"/>
      <c r="V41" s="148"/>
      <c r="W41" s="155"/>
      <c r="X41" s="150"/>
      <c r="Y41" s="148"/>
      <c r="Z41" s="148"/>
      <c r="AA41" s="148"/>
      <c r="AB41" s="151">
        <f t="shared" ref="AB41:AB46" si="0">T41+X41</f>
        <v>0</v>
      </c>
      <c r="AC41" s="151"/>
      <c r="AD41" s="151"/>
      <c r="AE41" s="151"/>
      <c r="AF41" s="178"/>
      <c r="AG41" s="179"/>
      <c r="AH41" s="179"/>
      <c r="AI41" s="150"/>
      <c r="AJ41" s="148"/>
      <c r="AK41" s="148"/>
      <c r="AL41" s="148"/>
      <c r="AM41" s="148"/>
      <c r="AN41" s="148"/>
      <c r="AO41" s="148"/>
      <c r="AP41" s="148"/>
      <c r="AQ41" s="148"/>
      <c r="AR41" s="189">
        <f t="shared" ref="AR41:AR46" si="1">AB41-AJ41-AN41</f>
        <v>0</v>
      </c>
      <c r="AS41" s="190"/>
      <c r="AT41" s="190"/>
      <c r="AU41" s="191"/>
      <c r="AV41" s="97"/>
      <c r="AW41" s="98"/>
      <c r="AX41" s="99"/>
      <c r="AY41" s="163"/>
      <c r="AZ41" s="95"/>
      <c r="BA41" s="95"/>
      <c r="BB41" s="96"/>
      <c r="BC41" s="163"/>
      <c r="BD41" s="95"/>
      <c r="BE41" s="95"/>
      <c r="BF41" s="96"/>
      <c r="BG41" s="173"/>
      <c r="BH41" s="174"/>
      <c r="BI41" s="163"/>
      <c r="BJ41" s="95"/>
      <c r="BK41" s="95"/>
      <c r="BL41" s="96"/>
      <c r="BR41" s="24"/>
      <c r="BS41" s="47">
        <f>IF(P41=リスト!$H$2,リスト!$I$2,IF(P41=リスト!$H$3,リスト!$I$3,リスト!$I$4))</f>
        <v>0.8666666666666667</v>
      </c>
      <c r="BT41" s="48">
        <f t="shared" ref="BT41:BT46" si="2">P41*AF41-AJ41</f>
        <v>0</v>
      </c>
      <c r="BU41" s="48">
        <f t="shared" ref="BU41:BU46" si="3">(AJ41+AN41)*BS41-AJ41</f>
        <v>0</v>
      </c>
      <c r="BV41" s="24"/>
      <c r="BW41" s="49"/>
      <c r="BX41" s="24"/>
      <c r="BY41" s="49"/>
      <c r="BZ41" s="24"/>
      <c r="CA41" s="24"/>
      <c r="CB41" s="24"/>
      <c r="CC41" s="24"/>
    </row>
    <row r="42" spans="3:81" ht="18" customHeight="1" x14ac:dyDescent="0.4">
      <c r="C42" s="124"/>
      <c r="D42" s="124"/>
      <c r="E42" s="124"/>
      <c r="F42" s="124"/>
      <c r="G42" s="124"/>
      <c r="H42" s="124"/>
      <c r="I42" s="124"/>
      <c r="J42" s="121"/>
      <c r="K42" s="122"/>
      <c r="L42" s="122"/>
      <c r="M42" s="71"/>
      <c r="N42" s="160"/>
      <c r="O42" s="160"/>
      <c r="P42" s="161"/>
      <c r="Q42" s="162"/>
      <c r="R42" s="162"/>
      <c r="S42" s="162"/>
      <c r="T42" s="148"/>
      <c r="U42" s="148"/>
      <c r="V42" s="148"/>
      <c r="W42" s="155"/>
      <c r="X42" s="150"/>
      <c r="Y42" s="148"/>
      <c r="Z42" s="148"/>
      <c r="AA42" s="148"/>
      <c r="AB42" s="151">
        <f t="shared" si="0"/>
        <v>0</v>
      </c>
      <c r="AC42" s="151"/>
      <c r="AD42" s="151"/>
      <c r="AE42" s="151"/>
      <c r="AF42" s="178"/>
      <c r="AG42" s="179"/>
      <c r="AH42" s="179"/>
      <c r="AI42" s="179"/>
      <c r="AJ42" s="148"/>
      <c r="AK42" s="148"/>
      <c r="AL42" s="148"/>
      <c r="AM42" s="148"/>
      <c r="AN42" s="148"/>
      <c r="AO42" s="148"/>
      <c r="AP42" s="148"/>
      <c r="AQ42" s="148"/>
      <c r="AR42" s="189">
        <f t="shared" si="1"/>
        <v>0</v>
      </c>
      <c r="AS42" s="190"/>
      <c r="AT42" s="190"/>
      <c r="AU42" s="191"/>
      <c r="AV42" s="97"/>
      <c r="AW42" s="98"/>
      <c r="AX42" s="99"/>
      <c r="AY42" s="163"/>
      <c r="AZ42" s="95"/>
      <c r="BA42" s="95"/>
      <c r="BB42" s="96"/>
      <c r="BC42" s="163"/>
      <c r="BD42" s="95"/>
      <c r="BE42" s="95"/>
      <c r="BF42" s="96"/>
      <c r="BG42" s="173"/>
      <c r="BH42" s="174"/>
      <c r="BI42" s="163"/>
      <c r="BJ42" s="95"/>
      <c r="BK42" s="95"/>
      <c r="BL42" s="96"/>
      <c r="BR42" s="24"/>
      <c r="BS42" s="47">
        <f>IF(P42=リスト!$H$2,リスト!$I$2,IF(P42=リスト!$H$3,リスト!$I$3,リスト!$I$4))</f>
        <v>0.8666666666666667</v>
      </c>
      <c r="BT42" s="48">
        <f t="shared" si="2"/>
        <v>0</v>
      </c>
      <c r="BU42" s="48">
        <f t="shared" si="3"/>
        <v>0</v>
      </c>
      <c r="BV42" s="24"/>
      <c r="BW42" s="49"/>
      <c r="BX42" s="24"/>
      <c r="BY42" s="49"/>
      <c r="BZ42" s="24"/>
      <c r="CA42" s="24"/>
      <c r="CB42" s="24"/>
      <c r="CC42" s="24"/>
    </row>
    <row r="43" spans="3:81" ht="18" customHeight="1" x14ac:dyDescent="0.4">
      <c r="C43" s="124"/>
      <c r="D43" s="124"/>
      <c r="E43" s="124"/>
      <c r="F43" s="124"/>
      <c r="G43" s="124"/>
      <c r="H43" s="124"/>
      <c r="I43" s="124"/>
      <c r="J43" s="121"/>
      <c r="K43" s="122"/>
      <c r="L43" s="122"/>
      <c r="M43" s="71"/>
      <c r="N43" s="160"/>
      <c r="O43" s="160"/>
      <c r="P43" s="161"/>
      <c r="Q43" s="162"/>
      <c r="R43" s="162"/>
      <c r="S43" s="162"/>
      <c r="T43" s="148"/>
      <c r="U43" s="148"/>
      <c r="V43" s="148"/>
      <c r="W43" s="155"/>
      <c r="X43" s="150"/>
      <c r="Y43" s="148"/>
      <c r="Z43" s="148"/>
      <c r="AA43" s="148"/>
      <c r="AB43" s="151">
        <f t="shared" si="0"/>
        <v>0</v>
      </c>
      <c r="AC43" s="151"/>
      <c r="AD43" s="151"/>
      <c r="AE43" s="151"/>
      <c r="AF43" s="178"/>
      <c r="AG43" s="179"/>
      <c r="AH43" s="179"/>
      <c r="AI43" s="179"/>
      <c r="AJ43" s="148"/>
      <c r="AK43" s="148"/>
      <c r="AL43" s="148"/>
      <c r="AM43" s="148"/>
      <c r="AN43" s="148"/>
      <c r="AO43" s="148"/>
      <c r="AP43" s="148"/>
      <c r="AQ43" s="148"/>
      <c r="AR43" s="189">
        <f t="shared" si="1"/>
        <v>0</v>
      </c>
      <c r="AS43" s="190"/>
      <c r="AT43" s="190"/>
      <c r="AU43" s="191"/>
      <c r="AV43" s="97"/>
      <c r="AW43" s="98"/>
      <c r="AX43" s="99"/>
      <c r="AY43" s="163"/>
      <c r="AZ43" s="95"/>
      <c r="BA43" s="95"/>
      <c r="BB43" s="96"/>
      <c r="BC43" s="163"/>
      <c r="BD43" s="95"/>
      <c r="BE43" s="95"/>
      <c r="BF43" s="96"/>
      <c r="BG43" s="173"/>
      <c r="BH43" s="174"/>
      <c r="BI43" s="163"/>
      <c r="BJ43" s="95"/>
      <c r="BK43" s="95"/>
      <c r="BL43" s="96"/>
      <c r="BR43" s="24"/>
      <c r="BS43" s="47">
        <f>IF(P43=リスト!$H$2,リスト!$I$2,IF(P43=リスト!$H$3,リスト!$I$3,リスト!$I$4))</f>
        <v>0.8666666666666667</v>
      </c>
      <c r="BT43" s="48">
        <f t="shared" si="2"/>
        <v>0</v>
      </c>
      <c r="BU43" s="48">
        <f t="shared" si="3"/>
        <v>0</v>
      </c>
      <c r="BV43" s="24"/>
      <c r="BW43" s="49"/>
      <c r="BX43" s="24"/>
      <c r="BY43" s="49"/>
      <c r="BZ43" s="24"/>
      <c r="CA43" s="24"/>
      <c r="CB43" s="24"/>
      <c r="CC43" s="24"/>
    </row>
    <row r="44" spans="3:81" ht="18" customHeight="1" x14ac:dyDescent="0.4">
      <c r="C44" s="124"/>
      <c r="D44" s="124"/>
      <c r="E44" s="124"/>
      <c r="F44" s="124"/>
      <c r="G44" s="124"/>
      <c r="H44" s="124"/>
      <c r="I44" s="124"/>
      <c r="J44" s="121"/>
      <c r="K44" s="122"/>
      <c r="L44" s="122"/>
      <c r="M44" s="71"/>
      <c r="N44" s="160"/>
      <c r="O44" s="160"/>
      <c r="P44" s="161"/>
      <c r="Q44" s="162"/>
      <c r="R44" s="162"/>
      <c r="S44" s="162"/>
      <c r="T44" s="148"/>
      <c r="U44" s="148"/>
      <c r="V44" s="148"/>
      <c r="W44" s="155"/>
      <c r="X44" s="150"/>
      <c r="Y44" s="148"/>
      <c r="Z44" s="148"/>
      <c r="AA44" s="148"/>
      <c r="AB44" s="151">
        <f t="shared" si="0"/>
        <v>0</v>
      </c>
      <c r="AC44" s="151"/>
      <c r="AD44" s="151"/>
      <c r="AE44" s="151"/>
      <c r="AF44" s="178"/>
      <c r="AG44" s="179"/>
      <c r="AH44" s="179"/>
      <c r="AI44" s="179"/>
      <c r="AJ44" s="148"/>
      <c r="AK44" s="148"/>
      <c r="AL44" s="148"/>
      <c r="AM44" s="148"/>
      <c r="AN44" s="148"/>
      <c r="AO44" s="148"/>
      <c r="AP44" s="148"/>
      <c r="AQ44" s="148"/>
      <c r="AR44" s="189">
        <f t="shared" si="1"/>
        <v>0</v>
      </c>
      <c r="AS44" s="190"/>
      <c r="AT44" s="190"/>
      <c r="AU44" s="191"/>
      <c r="AV44" s="97"/>
      <c r="AW44" s="98"/>
      <c r="AX44" s="99"/>
      <c r="AY44" s="163"/>
      <c r="AZ44" s="95"/>
      <c r="BA44" s="95"/>
      <c r="BB44" s="96"/>
      <c r="BC44" s="163"/>
      <c r="BD44" s="95"/>
      <c r="BE44" s="95"/>
      <c r="BF44" s="96"/>
      <c r="BG44" s="173"/>
      <c r="BH44" s="174"/>
      <c r="BI44" s="163"/>
      <c r="BJ44" s="95"/>
      <c r="BK44" s="95"/>
      <c r="BL44" s="96"/>
      <c r="BR44" s="24"/>
      <c r="BS44" s="47">
        <f>IF(P44=リスト!$H$2,リスト!$I$2,IF(P44=リスト!$H$3,リスト!$I$3,リスト!$I$4))</f>
        <v>0.8666666666666667</v>
      </c>
      <c r="BT44" s="48">
        <f t="shared" si="2"/>
        <v>0</v>
      </c>
      <c r="BU44" s="48">
        <f t="shared" si="3"/>
        <v>0</v>
      </c>
      <c r="BV44" s="24"/>
      <c r="BW44" s="49"/>
      <c r="BX44" s="24"/>
      <c r="BY44" s="49"/>
      <c r="BZ44" s="24"/>
      <c r="CA44" s="24"/>
      <c r="CB44" s="24"/>
      <c r="CC44" s="24"/>
    </row>
    <row r="45" spans="3:81" ht="18" customHeight="1" x14ac:dyDescent="0.4">
      <c r="C45" s="124"/>
      <c r="D45" s="124"/>
      <c r="E45" s="124"/>
      <c r="F45" s="124"/>
      <c r="G45" s="124"/>
      <c r="H45" s="124"/>
      <c r="I45" s="124"/>
      <c r="J45" s="121"/>
      <c r="K45" s="122"/>
      <c r="L45" s="122"/>
      <c r="M45" s="71"/>
      <c r="N45" s="160"/>
      <c r="O45" s="160"/>
      <c r="P45" s="161"/>
      <c r="Q45" s="162"/>
      <c r="R45" s="162"/>
      <c r="S45" s="162"/>
      <c r="T45" s="148"/>
      <c r="U45" s="148"/>
      <c r="V45" s="148"/>
      <c r="W45" s="155"/>
      <c r="X45" s="150"/>
      <c r="Y45" s="148"/>
      <c r="Z45" s="148"/>
      <c r="AA45" s="148"/>
      <c r="AB45" s="151">
        <f t="shared" si="0"/>
        <v>0</v>
      </c>
      <c r="AC45" s="151"/>
      <c r="AD45" s="151"/>
      <c r="AE45" s="151"/>
      <c r="AF45" s="178"/>
      <c r="AG45" s="179"/>
      <c r="AH45" s="179"/>
      <c r="AI45" s="179"/>
      <c r="AJ45" s="148"/>
      <c r="AK45" s="148"/>
      <c r="AL45" s="148"/>
      <c r="AM45" s="148"/>
      <c r="AN45" s="148"/>
      <c r="AO45" s="148"/>
      <c r="AP45" s="148"/>
      <c r="AQ45" s="148"/>
      <c r="AR45" s="189">
        <f t="shared" si="1"/>
        <v>0</v>
      </c>
      <c r="AS45" s="190"/>
      <c r="AT45" s="190"/>
      <c r="AU45" s="191"/>
      <c r="AV45" s="97"/>
      <c r="AW45" s="98"/>
      <c r="AX45" s="99"/>
      <c r="AY45" s="163"/>
      <c r="AZ45" s="95"/>
      <c r="BA45" s="95"/>
      <c r="BB45" s="96"/>
      <c r="BC45" s="163"/>
      <c r="BD45" s="95"/>
      <c r="BE45" s="95"/>
      <c r="BF45" s="96"/>
      <c r="BG45" s="173"/>
      <c r="BH45" s="174"/>
      <c r="BI45" s="163"/>
      <c r="BJ45" s="95"/>
      <c r="BK45" s="95"/>
      <c r="BL45" s="96"/>
      <c r="BR45" s="24"/>
      <c r="BS45" s="47">
        <f>IF(P45=リスト!$H$2,リスト!$I$2,IF(P45=リスト!$H$3,リスト!$I$3,リスト!$I$4))</f>
        <v>0.8666666666666667</v>
      </c>
      <c r="BT45" s="48">
        <f t="shared" si="2"/>
        <v>0</v>
      </c>
      <c r="BU45" s="48">
        <f t="shared" si="3"/>
        <v>0</v>
      </c>
      <c r="BV45" s="24"/>
      <c r="BW45" s="49"/>
      <c r="BX45" s="24"/>
      <c r="BY45" s="49"/>
      <c r="BZ45" s="24"/>
      <c r="CA45" s="24"/>
      <c r="CB45" s="24"/>
      <c r="CC45" s="24"/>
    </row>
    <row r="46" spans="3:81" ht="18" customHeight="1" thickBot="1" x14ac:dyDescent="0.45">
      <c r="C46" s="156"/>
      <c r="D46" s="156"/>
      <c r="E46" s="156"/>
      <c r="F46" s="156"/>
      <c r="G46" s="156"/>
      <c r="H46" s="156"/>
      <c r="I46" s="156"/>
      <c r="J46" s="180"/>
      <c r="K46" s="181"/>
      <c r="L46" s="181"/>
      <c r="M46" s="72"/>
      <c r="N46" s="157"/>
      <c r="O46" s="157"/>
      <c r="P46" s="158"/>
      <c r="Q46" s="159"/>
      <c r="R46" s="159"/>
      <c r="S46" s="159"/>
      <c r="T46" s="188"/>
      <c r="U46" s="188"/>
      <c r="V46" s="188"/>
      <c r="W46" s="192"/>
      <c r="X46" s="187"/>
      <c r="Y46" s="188"/>
      <c r="Z46" s="188"/>
      <c r="AA46" s="188"/>
      <c r="AB46" s="141">
        <f t="shared" si="0"/>
        <v>0</v>
      </c>
      <c r="AC46" s="141"/>
      <c r="AD46" s="141"/>
      <c r="AE46" s="141"/>
      <c r="AF46" s="26"/>
      <c r="AG46" s="27"/>
      <c r="AH46" s="27"/>
      <c r="AI46" s="27"/>
      <c r="AJ46" s="188"/>
      <c r="AK46" s="188"/>
      <c r="AL46" s="188"/>
      <c r="AM46" s="188"/>
      <c r="AN46" s="188"/>
      <c r="AO46" s="188"/>
      <c r="AP46" s="188"/>
      <c r="AQ46" s="188"/>
      <c r="AR46" s="201">
        <f t="shared" si="1"/>
        <v>0</v>
      </c>
      <c r="AS46" s="202"/>
      <c r="AT46" s="202"/>
      <c r="AU46" s="203"/>
      <c r="AV46" s="196"/>
      <c r="AW46" s="197"/>
      <c r="AX46" s="198"/>
      <c r="AY46" s="193"/>
      <c r="AZ46" s="194"/>
      <c r="BA46" s="194"/>
      <c r="BB46" s="195"/>
      <c r="BC46" s="193"/>
      <c r="BD46" s="194"/>
      <c r="BE46" s="194"/>
      <c r="BF46" s="195"/>
      <c r="BG46" s="199"/>
      <c r="BH46" s="200"/>
      <c r="BI46" s="193"/>
      <c r="BJ46" s="194"/>
      <c r="BK46" s="194"/>
      <c r="BL46" s="195"/>
      <c r="BR46" s="24"/>
      <c r="BS46" s="47">
        <f>IF(P46=リスト!$H$2,リスト!$I$2,IF(P46=リスト!$H$3,リスト!$I$3,リスト!$I$4))</f>
        <v>0.8666666666666667</v>
      </c>
      <c r="BT46" s="48">
        <f t="shared" si="2"/>
        <v>0</v>
      </c>
      <c r="BU46" s="48">
        <f t="shared" si="3"/>
        <v>0</v>
      </c>
      <c r="BV46" s="24"/>
      <c r="BW46" s="49"/>
      <c r="BX46" s="24"/>
      <c r="BY46" s="49"/>
      <c r="BZ46" s="24"/>
      <c r="CA46" s="24"/>
      <c r="CB46" s="24"/>
      <c r="CC46" s="24"/>
    </row>
    <row r="47" spans="3:81" ht="18" customHeight="1" thickTop="1" x14ac:dyDescent="0.4">
      <c r="C47" s="182" t="s">
        <v>8</v>
      </c>
      <c r="D47" s="183"/>
      <c r="E47" s="183"/>
      <c r="F47" s="183"/>
      <c r="G47" s="183"/>
      <c r="H47" s="183"/>
      <c r="I47" s="183"/>
      <c r="J47" s="183"/>
      <c r="K47" s="183"/>
      <c r="L47" s="183"/>
      <c r="M47" s="183"/>
      <c r="N47" s="183"/>
      <c r="O47" s="183"/>
      <c r="P47" s="183"/>
      <c r="Q47" s="183"/>
      <c r="R47" s="183"/>
      <c r="S47" s="184"/>
      <c r="T47" s="142">
        <f>SUM(T41:W46)</f>
        <v>0</v>
      </c>
      <c r="U47" s="142"/>
      <c r="V47" s="143"/>
      <c r="W47" s="144"/>
      <c r="X47" s="145">
        <f>SUM(X41:AA46)</f>
        <v>0</v>
      </c>
      <c r="Y47" s="143"/>
      <c r="Z47" s="143"/>
      <c r="AA47" s="143"/>
      <c r="AB47" s="146">
        <f>SUM(AB41:AB46)</f>
        <v>0</v>
      </c>
      <c r="AC47" s="146"/>
      <c r="AD47" s="147"/>
      <c r="AE47" s="147"/>
      <c r="AF47" s="175">
        <f>SUM(AF40:AI46)</f>
        <v>0</v>
      </c>
      <c r="AG47" s="176"/>
      <c r="AH47" s="176"/>
      <c r="AI47" s="176"/>
      <c r="AJ47" s="177">
        <f>SUM(AJ40:AM46)</f>
        <v>0</v>
      </c>
      <c r="AK47" s="177"/>
      <c r="AL47" s="177"/>
      <c r="AM47" s="177"/>
      <c r="AN47" s="177">
        <f>SUM(AN40:AQ46)</f>
        <v>0</v>
      </c>
      <c r="AO47" s="177"/>
      <c r="AP47" s="177"/>
      <c r="AQ47" s="177"/>
      <c r="AR47" s="176">
        <f>SUM(AR40:AU46)</f>
        <v>0</v>
      </c>
      <c r="AS47" s="176"/>
      <c r="AT47" s="176"/>
      <c r="AU47" s="254"/>
      <c r="AV47" s="182"/>
      <c r="AW47" s="183"/>
      <c r="AX47" s="184"/>
      <c r="AY47" s="182"/>
      <c r="AZ47" s="183"/>
      <c r="BA47" s="183"/>
      <c r="BB47" s="184"/>
      <c r="BC47" s="185"/>
      <c r="BD47" s="258"/>
      <c r="BE47" s="258"/>
      <c r="BF47" s="186"/>
      <c r="BG47" s="185"/>
      <c r="BH47" s="186"/>
      <c r="BI47" s="182"/>
      <c r="BJ47" s="183"/>
      <c r="BK47" s="183"/>
      <c r="BL47" s="184"/>
      <c r="BR47" s="24"/>
      <c r="BS47" s="50"/>
      <c r="BT47" s="24"/>
      <c r="BU47" s="24"/>
      <c r="BV47" s="24"/>
      <c r="BW47" s="49"/>
      <c r="BX47" s="24"/>
      <c r="BY47" s="49"/>
      <c r="BZ47" s="24"/>
      <c r="CA47" s="24"/>
      <c r="CB47" s="24"/>
      <c r="CC47" s="24"/>
    </row>
    <row r="48" spans="3:81" ht="15.75" customHeight="1" x14ac:dyDescent="0.4">
      <c r="C48" s="65" t="s">
        <v>427</v>
      </c>
      <c r="D48" s="5" t="s">
        <v>428</v>
      </c>
      <c r="T48" s="2"/>
      <c r="U48" s="2"/>
      <c r="V48" s="2"/>
      <c r="W48" s="2"/>
      <c r="X48" s="2"/>
      <c r="Y48" s="2"/>
      <c r="Z48" s="2"/>
      <c r="AA48" s="2"/>
      <c r="AB48" s="2"/>
      <c r="AC48" s="2"/>
      <c r="AD48" s="2"/>
      <c r="AE48" s="2"/>
      <c r="AF48" s="2"/>
      <c r="AG48" s="2"/>
      <c r="AH48" s="2"/>
      <c r="AI48" s="2"/>
      <c r="BR48" s="24"/>
      <c r="BS48" s="259" t="s">
        <v>411</v>
      </c>
      <c r="BT48" s="260"/>
      <c r="BU48" s="51" t="e">
        <f>BV49</f>
        <v>#DIV/0!</v>
      </c>
      <c r="BV48" s="24"/>
      <c r="BW48" s="24"/>
      <c r="BX48" s="24"/>
      <c r="BY48" s="24"/>
      <c r="BZ48" s="24"/>
      <c r="CA48" s="24"/>
      <c r="CB48" s="24"/>
      <c r="CC48" s="24"/>
    </row>
    <row r="49" spans="1:81" ht="15.75" customHeight="1" x14ac:dyDescent="0.4">
      <c r="B49" s="4"/>
      <c r="C49" s="80" t="s">
        <v>427</v>
      </c>
      <c r="D49" s="81" t="s">
        <v>442</v>
      </c>
      <c r="E49" s="4"/>
      <c r="F49" s="4"/>
      <c r="G49" s="4"/>
      <c r="H49" s="4"/>
      <c r="I49" s="4"/>
      <c r="J49" s="4"/>
      <c r="K49" s="4"/>
      <c r="L49" s="4"/>
      <c r="M49" s="4"/>
      <c r="N49" s="4"/>
      <c r="O49" s="4"/>
      <c r="P49" s="4"/>
      <c r="Q49" s="4"/>
      <c r="R49" s="4"/>
      <c r="S49" s="4"/>
      <c r="T49" s="55"/>
      <c r="U49" s="55"/>
      <c r="V49" s="55"/>
      <c r="W49" s="55"/>
      <c r="X49" s="55"/>
      <c r="Y49" s="55"/>
      <c r="Z49" s="4"/>
      <c r="AA49" s="4"/>
      <c r="AB49" s="4"/>
      <c r="AC49" s="4"/>
      <c r="AD49" s="4"/>
      <c r="AE49" s="4"/>
      <c r="AF49" s="4"/>
      <c r="AG49" s="4"/>
      <c r="AH49" s="4"/>
      <c r="AI49" s="4"/>
      <c r="AJ49" s="4"/>
      <c r="AK49" s="4"/>
      <c r="AL49" s="4"/>
      <c r="AM49" s="4"/>
      <c r="AN49" s="4"/>
      <c r="AO49" s="4"/>
      <c r="AP49" s="4"/>
      <c r="AQ49" s="4"/>
      <c r="AR49" s="4"/>
      <c r="AS49" s="4"/>
      <c r="AT49" s="4"/>
      <c r="AU49" s="4"/>
      <c r="BR49" s="24"/>
      <c r="BS49" s="24"/>
      <c r="BT49" s="48">
        <f>INT(AB47*10/110)</f>
        <v>0</v>
      </c>
      <c r="BU49" s="48" t="e">
        <f>AJ47/(AB47-X47)</f>
        <v>#DIV/0!</v>
      </c>
      <c r="BV49" s="48" t="e">
        <f>INT(BT49*BU49)</f>
        <v>#DIV/0!</v>
      </c>
      <c r="BW49" s="24"/>
      <c r="BX49" s="24"/>
      <c r="BY49" s="24"/>
      <c r="BZ49" s="24"/>
      <c r="CA49" s="24"/>
      <c r="CB49" s="24"/>
      <c r="CC49" s="24"/>
    </row>
    <row r="50" spans="1:81" ht="15.75" customHeight="1" x14ac:dyDescent="0.4">
      <c r="B50" s="4"/>
      <c r="C50" s="80" t="s">
        <v>427</v>
      </c>
      <c r="D50" s="81" t="s">
        <v>445</v>
      </c>
      <c r="E50" s="4"/>
      <c r="F50" s="4"/>
      <c r="G50" s="4"/>
      <c r="H50" s="4"/>
      <c r="I50" s="4"/>
      <c r="J50" s="4"/>
      <c r="K50" s="4"/>
      <c r="L50" s="4"/>
      <c r="M50" s="4"/>
      <c r="N50" s="4"/>
      <c r="O50" s="4"/>
      <c r="P50" s="4"/>
      <c r="Q50" s="4"/>
      <c r="R50" s="4"/>
      <c r="S50" s="4"/>
      <c r="T50" s="55"/>
      <c r="U50" s="55"/>
      <c r="V50" s="55"/>
      <c r="W50" s="55"/>
      <c r="X50" s="55"/>
      <c r="Y50" s="55"/>
      <c r="Z50" s="4"/>
      <c r="AA50" s="4"/>
      <c r="AB50" s="4"/>
      <c r="AC50" s="4"/>
      <c r="AD50" s="4"/>
      <c r="AE50" s="4"/>
      <c r="AF50" s="4"/>
      <c r="AG50" s="4"/>
      <c r="AH50" s="4"/>
      <c r="AI50" s="4"/>
      <c r="AJ50" s="4"/>
      <c r="AK50" s="4"/>
      <c r="AL50" s="4"/>
      <c r="AM50" s="4"/>
      <c r="AN50" s="4"/>
      <c r="AO50" s="4"/>
      <c r="AP50" s="4"/>
      <c r="AQ50" s="4"/>
      <c r="AR50" s="4"/>
      <c r="AS50" s="4"/>
      <c r="AT50" s="4"/>
      <c r="AU50" s="4"/>
      <c r="BR50" s="24"/>
      <c r="BS50" s="24"/>
      <c r="BT50" s="48"/>
      <c r="BU50" s="48"/>
      <c r="BV50" s="48"/>
      <c r="BW50" s="24"/>
      <c r="BX50" s="24"/>
      <c r="BY50" s="24"/>
      <c r="BZ50" s="24"/>
      <c r="CA50" s="24"/>
      <c r="CB50" s="24"/>
      <c r="CC50" s="24"/>
    </row>
    <row r="51" spans="1:81" ht="15.75" customHeight="1" x14ac:dyDescent="0.4">
      <c r="B51" s="4"/>
      <c r="C51" s="80" t="s">
        <v>427</v>
      </c>
      <c r="D51" s="81" t="s">
        <v>444</v>
      </c>
      <c r="E51" s="4"/>
      <c r="F51" s="4"/>
      <c r="G51" s="4"/>
      <c r="H51" s="4"/>
      <c r="I51" s="4"/>
      <c r="J51" s="4"/>
      <c r="K51" s="4"/>
      <c r="L51" s="4"/>
      <c r="M51" s="4"/>
      <c r="N51" s="4"/>
      <c r="O51" s="4"/>
      <c r="P51" s="4"/>
      <c r="Q51" s="4"/>
      <c r="R51" s="4"/>
      <c r="S51" s="4"/>
      <c r="T51" s="55"/>
      <c r="U51" s="55"/>
      <c r="V51" s="55"/>
      <c r="W51" s="55"/>
      <c r="X51" s="55"/>
      <c r="Y51" s="55"/>
      <c r="Z51" s="4"/>
      <c r="AA51" s="4"/>
      <c r="AB51" s="4"/>
      <c r="AC51" s="4"/>
      <c r="AD51" s="4"/>
      <c r="AE51" s="4"/>
      <c r="AF51" s="4"/>
      <c r="AG51" s="4"/>
      <c r="AH51" s="4"/>
      <c r="AI51" s="4"/>
      <c r="AJ51" s="4"/>
      <c r="AK51" s="4"/>
      <c r="AL51" s="4"/>
      <c r="AM51" s="4"/>
      <c r="AN51" s="4"/>
      <c r="AO51" s="4"/>
      <c r="AP51" s="4"/>
      <c r="AQ51" s="4"/>
      <c r="AR51" s="4"/>
      <c r="AS51" s="4"/>
      <c r="AT51" s="4"/>
      <c r="AU51" s="4"/>
      <c r="BR51" s="24"/>
      <c r="BS51" s="24"/>
      <c r="BT51" s="48"/>
      <c r="BU51" s="48"/>
      <c r="BV51" s="48"/>
      <c r="BW51" s="24"/>
      <c r="BX51" s="24"/>
      <c r="BY51" s="24"/>
      <c r="BZ51" s="24"/>
      <c r="CA51" s="24"/>
      <c r="CB51" s="24"/>
      <c r="CC51" s="24"/>
    </row>
    <row r="52" spans="1:81" ht="15.75" customHeight="1" x14ac:dyDescent="0.4">
      <c r="B52" s="4"/>
      <c r="C52" s="80" t="s">
        <v>427</v>
      </c>
      <c r="D52" s="81" t="s">
        <v>440</v>
      </c>
      <c r="E52" s="4"/>
      <c r="F52" s="4"/>
      <c r="G52" s="4"/>
      <c r="H52" s="4"/>
      <c r="I52" s="4"/>
      <c r="J52" s="4"/>
      <c r="K52" s="4"/>
      <c r="L52" s="4"/>
      <c r="M52" s="4"/>
      <c r="N52" s="4"/>
      <c r="O52" s="4"/>
      <c r="P52" s="4"/>
      <c r="Q52" s="4"/>
      <c r="R52" s="4"/>
      <c r="S52" s="4"/>
      <c r="T52" s="55"/>
      <c r="U52" s="55"/>
      <c r="V52" s="55"/>
      <c r="W52" s="55"/>
      <c r="X52" s="55"/>
      <c r="Y52" s="55"/>
      <c r="Z52" s="4"/>
      <c r="AA52" s="4"/>
      <c r="AB52" s="4"/>
      <c r="AC52" s="4"/>
      <c r="AD52" s="4"/>
      <c r="AE52" s="4"/>
      <c r="AF52" s="4"/>
      <c r="AG52" s="4"/>
      <c r="AH52" s="4"/>
      <c r="AI52" s="4"/>
      <c r="AJ52" s="4"/>
      <c r="AK52" s="4"/>
      <c r="AL52" s="4"/>
      <c r="AM52" s="4"/>
      <c r="AN52" s="4"/>
      <c r="AO52" s="4"/>
      <c r="AP52" s="4"/>
      <c r="AQ52" s="4"/>
      <c r="AR52" s="4"/>
      <c r="AS52" s="4"/>
      <c r="AT52" s="4"/>
      <c r="AU52" s="4"/>
      <c r="BR52" s="24"/>
      <c r="BS52" s="24"/>
      <c r="BT52" s="24"/>
      <c r="BU52" s="24"/>
      <c r="BV52" s="24"/>
      <c r="BW52" s="24"/>
      <c r="BX52" s="24"/>
      <c r="BY52" s="24"/>
      <c r="BZ52" s="24"/>
      <c r="CA52" s="24"/>
      <c r="CB52" s="24"/>
      <c r="CC52" s="24"/>
    </row>
    <row r="53" spans="1:81" ht="15.75" customHeight="1" x14ac:dyDescent="0.4">
      <c r="B53" s="4"/>
      <c r="C53" s="82"/>
      <c r="D53" s="81"/>
      <c r="E53" s="4"/>
      <c r="F53" s="4"/>
      <c r="G53" s="4"/>
      <c r="H53" s="4"/>
      <c r="I53" s="4"/>
      <c r="J53" s="4"/>
      <c r="K53" s="4"/>
      <c r="L53" s="4"/>
      <c r="M53" s="4"/>
      <c r="N53" s="4"/>
      <c r="O53" s="4"/>
      <c r="P53" s="4"/>
      <c r="Q53" s="4"/>
      <c r="R53" s="4"/>
      <c r="S53" s="4"/>
      <c r="T53" s="55"/>
      <c r="U53" s="55"/>
      <c r="V53" s="55"/>
      <c r="W53" s="55"/>
      <c r="X53" s="55"/>
      <c r="Y53" s="55"/>
      <c r="Z53" s="4"/>
      <c r="AA53" s="4"/>
      <c r="AB53" s="4"/>
      <c r="AC53" s="4"/>
      <c r="AD53" s="4"/>
      <c r="AE53" s="4"/>
      <c r="AF53" s="4"/>
      <c r="AG53" s="4"/>
      <c r="AH53" s="4"/>
      <c r="AI53" s="4"/>
      <c r="AJ53" s="4"/>
      <c r="AK53" s="4"/>
      <c r="AL53" s="4"/>
      <c r="AM53" s="4"/>
      <c r="AN53" s="4"/>
      <c r="AO53" s="4"/>
      <c r="AP53" s="4"/>
      <c r="AQ53" s="4"/>
      <c r="AR53" s="4"/>
      <c r="AS53" s="4"/>
      <c r="AT53" s="4"/>
      <c r="AU53" s="4"/>
      <c r="BR53" s="24"/>
      <c r="BS53" s="24"/>
      <c r="BT53" s="24"/>
      <c r="BU53" s="24"/>
      <c r="BV53" s="24"/>
      <c r="BW53" s="24"/>
      <c r="BX53" s="24"/>
      <c r="BY53" s="24"/>
      <c r="BZ53" s="24"/>
      <c r="CA53" s="24"/>
      <c r="CB53" s="24"/>
      <c r="CC53" s="24"/>
    </row>
    <row r="54" spans="1:81" ht="15.75" customHeight="1" x14ac:dyDescent="0.4">
      <c r="D54" s="4"/>
      <c r="E54" s="4"/>
      <c r="F54" s="4"/>
      <c r="G54" s="4"/>
      <c r="H54" s="4"/>
      <c r="I54" s="4"/>
      <c r="J54" s="4"/>
      <c r="K54" s="4"/>
      <c r="L54" s="4"/>
      <c r="M54" s="4"/>
      <c r="N54" s="4"/>
      <c r="O54" s="4"/>
      <c r="P54" s="4"/>
      <c r="Q54" s="4"/>
      <c r="R54" s="4"/>
      <c r="S54" s="4"/>
      <c r="T54" s="55"/>
      <c r="U54" s="55"/>
      <c r="V54" s="55"/>
      <c r="W54" s="55"/>
      <c r="X54" s="55"/>
      <c r="Y54" s="55"/>
      <c r="Z54" s="4"/>
      <c r="AA54" s="4"/>
      <c r="AB54" s="4"/>
      <c r="AC54" s="4"/>
      <c r="AD54" s="4"/>
      <c r="AE54" s="4"/>
      <c r="AF54" s="4"/>
      <c r="AG54" s="4"/>
      <c r="AH54" s="4"/>
      <c r="AI54" s="4"/>
      <c r="AJ54" s="4"/>
      <c r="AK54" s="4"/>
      <c r="AL54" s="4"/>
      <c r="AM54" s="4"/>
      <c r="AN54" s="4"/>
      <c r="AO54" s="4"/>
      <c r="AP54" s="4"/>
      <c r="AQ54" s="4"/>
      <c r="AR54" s="4"/>
      <c r="AS54" s="4"/>
      <c r="AT54" s="4"/>
      <c r="AU54" s="4"/>
      <c r="BR54" s="24"/>
      <c r="BS54" s="24"/>
      <c r="BT54" s="24"/>
      <c r="BU54" s="24"/>
      <c r="BV54" s="24"/>
      <c r="BW54" s="24"/>
      <c r="BX54" s="24"/>
      <c r="BY54" s="24"/>
      <c r="BZ54" s="24"/>
      <c r="CA54" s="24"/>
      <c r="CB54" s="24"/>
      <c r="CC54" s="24"/>
    </row>
    <row r="55" spans="1:81" s="37" customFormat="1" ht="22.5" customHeight="1" x14ac:dyDescent="0.4">
      <c r="B55" s="37" t="s">
        <v>383</v>
      </c>
      <c r="D55" s="84"/>
      <c r="E55" s="84"/>
      <c r="F55" s="84"/>
      <c r="G55" s="84"/>
      <c r="H55" s="84"/>
      <c r="I55" s="84"/>
      <c r="J55" s="84"/>
      <c r="K55" s="84"/>
      <c r="L55" s="84"/>
      <c r="M55" s="84"/>
      <c r="N55" s="84"/>
      <c r="O55" s="84"/>
      <c r="P55" s="85"/>
      <c r="Q55" s="84"/>
      <c r="R55" s="84"/>
      <c r="S55" s="84"/>
      <c r="T55" s="84"/>
      <c r="U55" s="84"/>
      <c r="V55" s="84"/>
      <c r="W55" s="84"/>
      <c r="X55" s="84"/>
      <c r="Y55" s="84"/>
      <c r="Z55" s="84"/>
      <c r="AA55" s="84"/>
      <c r="AB55" s="84"/>
      <c r="AC55" s="86"/>
      <c r="AD55" s="86"/>
      <c r="AE55" s="86"/>
      <c r="AF55" s="86"/>
      <c r="AG55" s="86"/>
      <c r="AH55" s="86"/>
      <c r="AI55" s="86"/>
      <c r="AJ55" s="86"/>
      <c r="AK55" s="86"/>
      <c r="AL55" s="86"/>
      <c r="AM55" s="86"/>
      <c r="AN55" s="86"/>
      <c r="AO55" s="86"/>
      <c r="AP55" s="86"/>
      <c r="AQ55" s="86"/>
      <c r="AR55" s="86"/>
      <c r="AS55" s="86"/>
      <c r="AT55" s="86"/>
      <c r="AU55" s="86"/>
      <c r="AV55" s="38"/>
      <c r="AW55" s="38"/>
      <c r="AX55" s="38"/>
      <c r="AY55" s="38"/>
      <c r="AZ55" s="38"/>
      <c r="BA55" s="38"/>
      <c r="BB55" s="38"/>
      <c r="BC55" s="38"/>
      <c r="BD55" s="38"/>
      <c r="BE55" s="38"/>
      <c r="BF55" s="38"/>
      <c r="BG55" s="38"/>
      <c r="BH55" s="38"/>
      <c r="BI55" s="38"/>
      <c r="BJ55" s="38"/>
      <c r="BK55" s="38"/>
      <c r="BL55" s="38"/>
      <c r="BM55" s="38"/>
      <c r="BN55" s="38"/>
      <c r="BO55" s="38"/>
      <c r="BP55" s="38"/>
      <c r="BQ55" s="38"/>
      <c r="BR55" s="54"/>
      <c r="BS55" s="52"/>
      <c r="BT55" s="52"/>
      <c r="BU55" s="52"/>
      <c r="BV55" s="52"/>
      <c r="BW55" s="52"/>
      <c r="BX55" s="52"/>
      <c r="BY55" s="52"/>
      <c r="BZ55" s="52"/>
      <c r="CA55" s="52"/>
      <c r="CB55" s="52"/>
      <c r="CC55" s="52"/>
    </row>
    <row r="56" spans="1:81" ht="18" customHeight="1" x14ac:dyDescent="0.4">
      <c r="C56" s="1" t="s">
        <v>384</v>
      </c>
      <c r="D56" s="4" t="s">
        <v>452</v>
      </c>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BR56" s="24"/>
      <c r="BS56" s="24"/>
      <c r="BT56" s="24"/>
      <c r="BU56" s="24"/>
      <c r="BV56" s="24"/>
      <c r="BW56" s="24"/>
      <c r="BX56" s="24"/>
      <c r="BY56" s="24"/>
      <c r="BZ56" s="24"/>
      <c r="CA56" s="24"/>
      <c r="CB56" s="24"/>
      <c r="CC56" s="24"/>
    </row>
    <row r="57" spans="1:81" ht="18" customHeight="1" x14ac:dyDescent="0.4">
      <c r="C57" s="1" t="s">
        <v>384</v>
      </c>
      <c r="D57" s="4" t="s">
        <v>420</v>
      </c>
      <c r="E57" s="4"/>
      <c r="F57" s="4"/>
      <c r="G57" s="4"/>
      <c r="H57" s="4"/>
      <c r="I57" s="4"/>
      <c r="J57" s="4"/>
      <c r="K57" s="4"/>
      <c r="L57" s="4"/>
      <c r="M57" s="4"/>
      <c r="N57" s="4"/>
      <c r="O57" s="4"/>
      <c r="P57" s="4"/>
      <c r="Q57" s="4"/>
      <c r="R57" s="4"/>
      <c r="S57" s="4"/>
      <c r="T57" s="55"/>
      <c r="U57" s="55"/>
      <c r="V57" s="55"/>
      <c r="W57" s="55"/>
      <c r="X57" s="55"/>
      <c r="Y57" s="55"/>
      <c r="Z57" s="4"/>
      <c r="AA57" s="4"/>
      <c r="AB57" s="4"/>
      <c r="AC57" s="4"/>
      <c r="AD57" s="4"/>
      <c r="AE57" s="4"/>
      <c r="AF57" s="4"/>
      <c r="AG57" s="4"/>
      <c r="AH57" s="4"/>
      <c r="AI57" s="4"/>
      <c r="AJ57" s="4"/>
      <c r="AK57" s="4"/>
      <c r="AL57" s="4"/>
      <c r="AM57" s="4"/>
      <c r="AN57" s="4"/>
      <c r="AO57" s="4"/>
      <c r="AP57" s="4"/>
      <c r="AQ57" s="4"/>
      <c r="AR57" s="4"/>
      <c r="AS57" s="4"/>
      <c r="AT57" s="4"/>
      <c r="AU57" s="4"/>
      <c r="BR57" s="24"/>
      <c r="BS57" s="24"/>
      <c r="BT57" s="24"/>
      <c r="BU57" s="24"/>
      <c r="BV57" s="24"/>
      <c r="BW57" s="24"/>
      <c r="BX57" s="24"/>
      <c r="BY57" s="24"/>
      <c r="BZ57" s="24"/>
      <c r="CA57" s="24"/>
      <c r="CB57" s="24"/>
      <c r="CC57" s="24"/>
    </row>
    <row r="58" spans="1:81" ht="18" customHeight="1" x14ac:dyDescent="0.4">
      <c r="C58" s="1" t="s">
        <v>384</v>
      </c>
      <c r="D58" s="4" t="s">
        <v>422</v>
      </c>
      <c r="E58" s="4"/>
      <c r="F58" s="4"/>
      <c r="G58" s="4"/>
      <c r="H58" s="4"/>
      <c r="I58" s="4"/>
      <c r="J58" s="4"/>
      <c r="K58" s="4"/>
      <c r="L58" s="4"/>
      <c r="M58" s="4"/>
      <c r="N58" s="4"/>
      <c r="O58" s="4"/>
      <c r="P58" s="4"/>
      <c r="Q58" s="4"/>
      <c r="R58" s="4"/>
      <c r="S58" s="4"/>
      <c r="T58" s="55"/>
      <c r="U58" s="55"/>
      <c r="V58" s="55"/>
      <c r="W58" s="55"/>
      <c r="X58" s="55"/>
      <c r="Y58" s="55"/>
      <c r="Z58" s="4"/>
      <c r="AA58" s="4"/>
      <c r="AB58" s="4"/>
      <c r="AC58" s="4"/>
      <c r="AD58" s="4"/>
      <c r="AE58" s="4"/>
      <c r="AF58" s="4"/>
      <c r="AG58" s="4"/>
      <c r="AH58" s="4"/>
      <c r="AI58" s="4"/>
      <c r="AJ58" s="4"/>
      <c r="AK58" s="4"/>
      <c r="AL58" s="4"/>
      <c r="AM58" s="4"/>
      <c r="AN58" s="4"/>
      <c r="AO58" s="4"/>
      <c r="AP58" s="4"/>
      <c r="AQ58" s="4"/>
      <c r="AR58" s="4"/>
      <c r="AS58" s="4"/>
      <c r="AT58" s="4"/>
      <c r="AU58" s="4"/>
      <c r="BR58" s="24"/>
      <c r="BS58" s="24"/>
      <c r="BT58" s="24"/>
      <c r="BU58" s="24"/>
      <c r="BV58" s="24"/>
      <c r="BW58" s="24"/>
      <c r="BX58" s="24"/>
      <c r="BY58" s="24"/>
      <c r="BZ58" s="24"/>
      <c r="CA58" s="24"/>
      <c r="CB58" s="24"/>
      <c r="CC58" s="24"/>
    </row>
    <row r="59" spans="1:81" ht="18" customHeight="1" x14ac:dyDescent="0.4">
      <c r="C59" s="1" t="s">
        <v>384</v>
      </c>
      <c r="D59" s="4" t="s">
        <v>395</v>
      </c>
      <c r="E59" s="4"/>
      <c r="F59" s="4"/>
      <c r="G59" s="4"/>
      <c r="H59" s="4"/>
      <c r="I59" s="4"/>
      <c r="J59" s="4"/>
      <c r="K59" s="4"/>
      <c r="L59" s="4"/>
      <c r="M59" s="4"/>
      <c r="N59" s="4"/>
      <c r="O59" s="4"/>
      <c r="P59" s="4"/>
      <c r="Q59" s="4"/>
      <c r="R59" s="4"/>
      <c r="S59" s="4"/>
      <c r="T59" s="55"/>
      <c r="U59" s="55"/>
      <c r="V59" s="55"/>
      <c r="W59" s="55"/>
      <c r="X59" s="55"/>
      <c r="Y59" s="55"/>
      <c r="Z59" s="4"/>
      <c r="AA59" s="4"/>
      <c r="AB59" s="4"/>
      <c r="AC59" s="4"/>
      <c r="AD59" s="4"/>
      <c r="AE59" s="4"/>
      <c r="AF59" s="4"/>
      <c r="AG59" s="4"/>
      <c r="AH59" s="4"/>
      <c r="AI59" s="4"/>
      <c r="AJ59" s="4"/>
      <c r="AK59" s="4"/>
      <c r="AL59" s="4"/>
      <c r="AM59" s="4"/>
      <c r="AN59" s="4"/>
      <c r="AO59" s="4"/>
      <c r="AP59" s="4"/>
      <c r="AQ59" s="4"/>
      <c r="AR59" s="4"/>
      <c r="AS59" s="4"/>
      <c r="AT59" s="4"/>
      <c r="AU59" s="4"/>
    </row>
    <row r="60" spans="1:81" ht="18" customHeight="1" x14ac:dyDescent="0.4">
      <c r="C60" s="1" t="s">
        <v>384</v>
      </c>
      <c r="D60" s="4" t="s">
        <v>453</v>
      </c>
      <c r="E60" s="4"/>
      <c r="F60" s="4"/>
      <c r="G60" s="4"/>
      <c r="H60" s="4"/>
      <c r="I60" s="4"/>
      <c r="J60" s="4"/>
      <c r="K60" s="4"/>
      <c r="L60" s="4"/>
      <c r="M60" s="4"/>
      <c r="N60" s="4"/>
      <c r="O60" s="4"/>
      <c r="P60" s="4"/>
      <c r="Q60" s="4"/>
      <c r="R60" s="4"/>
      <c r="S60" s="4"/>
      <c r="T60" s="55"/>
      <c r="U60" s="55"/>
      <c r="V60" s="55"/>
      <c r="W60" s="55"/>
      <c r="X60" s="55"/>
      <c r="Y60" s="55"/>
      <c r="Z60" s="4"/>
      <c r="AA60" s="4"/>
      <c r="AB60" s="4"/>
      <c r="AC60" s="4"/>
      <c r="AD60" s="4"/>
      <c r="AE60" s="4"/>
      <c r="AF60" s="4"/>
      <c r="AG60" s="4"/>
      <c r="AH60" s="4"/>
      <c r="AI60" s="4"/>
      <c r="AJ60" s="4"/>
      <c r="AK60" s="4"/>
      <c r="AL60" s="4"/>
      <c r="AM60" s="4"/>
      <c r="AN60" s="4"/>
      <c r="AO60" s="4"/>
      <c r="AP60" s="4"/>
      <c r="AQ60" s="4"/>
      <c r="AR60" s="4"/>
      <c r="AS60" s="4"/>
      <c r="AT60" s="4"/>
      <c r="AU60" s="4"/>
    </row>
    <row r="61" spans="1:81" ht="18" customHeight="1" x14ac:dyDescent="0.4">
      <c r="C61" s="1" t="s">
        <v>384</v>
      </c>
      <c r="D61" s="4" t="s">
        <v>396</v>
      </c>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row>
    <row r="62" spans="1:81" ht="18" customHeight="1" x14ac:dyDescent="0.4">
      <c r="C62" s="1" t="s">
        <v>384</v>
      </c>
      <c r="D62" s="4" t="s">
        <v>397</v>
      </c>
      <c r="E62" s="4"/>
      <c r="F62" s="4"/>
      <c r="G62" s="4"/>
      <c r="H62" s="4"/>
      <c r="I62" s="4"/>
      <c r="J62" s="4"/>
      <c r="K62" s="4"/>
      <c r="L62" s="4"/>
      <c r="M62" s="4"/>
      <c r="N62" s="4"/>
      <c r="O62" s="4"/>
      <c r="P62" s="4"/>
      <c r="Q62" s="4"/>
      <c r="R62" s="4"/>
      <c r="S62" s="4"/>
      <c r="T62" s="55"/>
      <c r="U62" s="55"/>
      <c r="V62" s="55"/>
      <c r="W62" s="55"/>
      <c r="X62" s="55"/>
      <c r="Y62" s="55"/>
      <c r="Z62" s="4"/>
      <c r="AA62" s="4"/>
      <c r="AB62" s="4"/>
      <c r="AC62" s="4"/>
      <c r="AD62" s="4"/>
      <c r="AE62" s="4"/>
      <c r="AF62" s="4"/>
      <c r="AG62" s="4"/>
      <c r="AH62" s="4"/>
      <c r="AI62" s="4"/>
      <c r="AJ62" s="4"/>
      <c r="AK62" s="4"/>
      <c r="AL62" s="4"/>
      <c r="AM62" s="4"/>
      <c r="AN62" s="4"/>
      <c r="AO62" s="4"/>
      <c r="AP62" s="4"/>
      <c r="AQ62" s="4"/>
      <c r="AR62" s="4"/>
      <c r="AS62" s="4"/>
      <c r="AT62" s="4"/>
      <c r="AU62" s="4"/>
    </row>
    <row r="63" spans="1:81" ht="18" customHeight="1" x14ac:dyDescent="0.4">
      <c r="C63" s="1" t="s">
        <v>384</v>
      </c>
      <c r="D63" s="4" t="s">
        <v>398</v>
      </c>
      <c r="E63" s="4"/>
      <c r="F63" s="4"/>
      <c r="G63" s="4"/>
      <c r="H63" s="4"/>
      <c r="I63" s="4"/>
      <c r="J63" s="4"/>
      <c r="K63" s="4"/>
      <c r="L63" s="4"/>
      <c r="M63" s="4"/>
      <c r="N63" s="4"/>
      <c r="O63" s="4"/>
      <c r="P63" s="4"/>
      <c r="Q63" s="4"/>
      <c r="R63" s="4"/>
      <c r="S63" s="4"/>
      <c r="T63" s="55"/>
      <c r="U63" s="55"/>
      <c r="V63" s="55"/>
      <c r="W63" s="55"/>
      <c r="X63" s="55"/>
      <c r="Y63" s="55"/>
      <c r="Z63" s="4"/>
      <c r="AA63" s="4"/>
      <c r="AB63" s="4"/>
      <c r="AC63" s="4"/>
      <c r="AD63" s="4"/>
      <c r="AE63" s="4"/>
      <c r="AF63" s="4"/>
      <c r="AG63" s="4"/>
      <c r="AH63" s="4"/>
      <c r="AI63" s="4"/>
      <c r="AJ63" s="4"/>
      <c r="AK63" s="4"/>
      <c r="AL63" s="4"/>
      <c r="AM63" s="4"/>
      <c r="AN63" s="4"/>
      <c r="AO63" s="4"/>
      <c r="AP63" s="4"/>
      <c r="AQ63" s="4"/>
      <c r="AR63" s="4"/>
      <c r="AS63" s="4"/>
      <c r="AT63" s="4"/>
      <c r="AU63" s="4"/>
    </row>
    <row r="64" spans="1:81" ht="18" customHeight="1" x14ac:dyDescent="0.4">
      <c r="A64" s="46"/>
      <c r="C64" s="1" t="s">
        <v>384</v>
      </c>
      <c r="D64" s="4" t="s">
        <v>454</v>
      </c>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row>
    <row r="65" spans="1:54" ht="18" customHeight="1" x14ac:dyDescent="0.4">
      <c r="A65" s="46"/>
      <c r="C65" s="1" t="s">
        <v>384</v>
      </c>
      <c r="D65" s="4" t="s">
        <v>423</v>
      </c>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row>
    <row r="66" spans="1:54" ht="18" customHeight="1" x14ac:dyDescent="0.4">
      <c r="C66" s="1" t="s">
        <v>384</v>
      </c>
      <c r="D66" s="4" t="s">
        <v>399</v>
      </c>
      <c r="E66" s="4"/>
      <c r="F66" s="4"/>
      <c r="G66" s="4"/>
      <c r="H66" s="4"/>
      <c r="I66" s="4"/>
      <c r="J66" s="4"/>
      <c r="K66" s="4"/>
      <c r="L66" s="4"/>
      <c r="M66" s="4"/>
      <c r="N66" s="4"/>
      <c r="O66" s="4"/>
      <c r="P66" s="4"/>
      <c r="Q66" s="4"/>
      <c r="R66" s="4"/>
      <c r="S66" s="4"/>
      <c r="T66" s="55"/>
      <c r="U66" s="55"/>
      <c r="V66" s="55"/>
      <c r="W66" s="55"/>
      <c r="X66" s="55"/>
      <c r="Y66" s="55"/>
      <c r="Z66" s="4"/>
      <c r="AA66" s="4"/>
      <c r="AB66" s="4"/>
      <c r="AC66" s="4"/>
      <c r="AD66" s="4"/>
      <c r="AE66" s="4"/>
      <c r="AF66" s="4"/>
      <c r="AG66" s="4"/>
      <c r="AH66" s="4"/>
      <c r="AI66" s="4"/>
      <c r="AJ66" s="4"/>
      <c r="AK66" s="4"/>
      <c r="AL66" s="4"/>
      <c r="AM66" s="4"/>
      <c r="AN66" s="4"/>
      <c r="AO66" s="4"/>
      <c r="AP66" s="4"/>
      <c r="AQ66" s="4"/>
      <c r="AR66" s="4"/>
      <c r="AS66" s="4"/>
      <c r="AT66" s="4"/>
      <c r="AU66" s="4"/>
    </row>
    <row r="67" spans="1:54" ht="18" customHeight="1" x14ac:dyDescent="0.4">
      <c r="C67" s="1" t="s">
        <v>384</v>
      </c>
      <c r="D67" s="4" t="s">
        <v>455</v>
      </c>
      <c r="E67" s="4"/>
      <c r="F67" s="4"/>
      <c r="G67" s="4"/>
      <c r="H67" s="4"/>
      <c r="I67" s="4"/>
      <c r="J67" s="4"/>
      <c r="K67" s="4"/>
      <c r="L67" s="4"/>
      <c r="M67" s="4"/>
      <c r="N67" s="4"/>
      <c r="O67" s="4"/>
      <c r="P67" s="4"/>
      <c r="Q67" s="4"/>
      <c r="R67" s="4"/>
      <c r="S67" s="4"/>
      <c r="T67" s="55"/>
      <c r="U67" s="55"/>
      <c r="V67" s="55"/>
      <c r="W67" s="55"/>
      <c r="X67" s="55"/>
      <c r="Y67" s="55"/>
      <c r="Z67" s="4"/>
      <c r="AA67" s="4"/>
      <c r="AB67" s="4"/>
      <c r="AC67" s="4"/>
      <c r="AD67" s="4"/>
      <c r="AE67" s="4"/>
      <c r="AF67" s="4"/>
      <c r="AG67" s="4"/>
      <c r="AH67" s="4"/>
      <c r="AI67" s="4"/>
      <c r="AJ67" s="4"/>
      <c r="AK67" s="4"/>
      <c r="AL67" s="4"/>
      <c r="AM67" s="4"/>
      <c r="AN67" s="4"/>
      <c r="AO67" s="4"/>
      <c r="AP67" s="4"/>
      <c r="AQ67" s="4"/>
      <c r="AR67" s="4"/>
      <c r="AS67" s="4"/>
      <c r="AT67" s="4"/>
      <c r="AU67" s="4"/>
    </row>
    <row r="68" spans="1:54" ht="18" customHeight="1" x14ac:dyDescent="0.4">
      <c r="C68" s="1" t="s">
        <v>384</v>
      </c>
      <c r="D68" s="4" t="s">
        <v>400</v>
      </c>
      <c r="E68" s="4"/>
      <c r="F68" s="4"/>
      <c r="G68" s="4"/>
      <c r="H68" s="4"/>
      <c r="I68" s="4"/>
      <c r="J68" s="4"/>
      <c r="K68" s="4"/>
      <c r="L68" s="4"/>
      <c r="M68" s="4"/>
      <c r="N68" s="4"/>
      <c r="O68" s="4"/>
      <c r="P68" s="4"/>
      <c r="Q68" s="4"/>
      <c r="R68" s="4"/>
      <c r="S68" s="4"/>
      <c r="T68" s="55"/>
      <c r="U68" s="55"/>
      <c r="V68" s="55"/>
      <c r="W68" s="55"/>
      <c r="X68" s="55"/>
      <c r="Y68" s="55"/>
      <c r="Z68" s="4"/>
      <c r="AA68" s="4"/>
      <c r="AB68" s="4"/>
      <c r="AC68" s="4"/>
      <c r="AD68" s="4"/>
      <c r="AE68" s="4"/>
      <c r="AF68" s="4"/>
      <c r="AG68" s="4"/>
      <c r="AH68" s="4"/>
      <c r="AI68" s="4"/>
      <c r="AJ68" s="4"/>
      <c r="AK68" s="4"/>
      <c r="AL68" s="4"/>
      <c r="AM68" s="4"/>
      <c r="AN68" s="4"/>
      <c r="AO68" s="4"/>
      <c r="AP68" s="4"/>
      <c r="AQ68" s="4"/>
      <c r="AR68" s="4"/>
      <c r="AS68" s="4"/>
      <c r="AT68" s="4"/>
      <c r="AU68" s="4"/>
    </row>
    <row r="69" spans="1:54" ht="18" customHeight="1" x14ac:dyDescent="0.4">
      <c r="C69" s="1" t="s">
        <v>384</v>
      </c>
      <c r="D69" s="4" t="s">
        <v>401</v>
      </c>
      <c r="E69" s="4"/>
      <c r="F69" s="4"/>
      <c r="G69" s="4"/>
      <c r="H69" s="4"/>
      <c r="I69" s="4"/>
      <c r="J69" s="4"/>
      <c r="K69" s="4"/>
      <c r="L69" s="4"/>
      <c r="M69" s="4"/>
      <c r="N69" s="4"/>
      <c r="O69" s="4"/>
      <c r="P69" s="4"/>
      <c r="Q69" s="4"/>
      <c r="R69" s="4"/>
      <c r="S69" s="4"/>
      <c r="T69" s="55"/>
      <c r="U69" s="55"/>
      <c r="V69" s="55"/>
      <c r="W69" s="55"/>
      <c r="X69" s="55"/>
      <c r="Y69" s="55"/>
      <c r="Z69" s="4"/>
      <c r="AA69" s="4"/>
      <c r="AB69" s="4"/>
      <c r="AC69" s="4"/>
      <c r="AD69" s="4"/>
      <c r="AE69" s="4"/>
      <c r="AF69" s="4"/>
      <c r="AG69" s="4"/>
      <c r="AH69" s="4"/>
      <c r="AI69" s="4"/>
      <c r="AJ69" s="4"/>
      <c r="AK69" s="4"/>
      <c r="AL69" s="4"/>
      <c r="AM69" s="4"/>
      <c r="AN69" s="4"/>
      <c r="AO69" s="4"/>
      <c r="AP69" s="4"/>
      <c r="AQ69" s="4"/>
      <c r="AR69" s="4"/>
      <c r="AS69" s="4"/>
      <c r="AT69" s="4"/>
      <c r="AU69" s="4"/>
    </row>
    <row r="70" spans="1:54" ht="18" customHeight="1" x14ac:dyDescent="0.4">
      <c r="A70" s="46"/>
      <c r="C70" s="1" t="s">
        <v>384</v>
      </c>
      <c r="D70" s="4" t="s">
        <v>456</v>
      </c>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83"/>
      <c r="AW70" s="83"/>
      <c r="AX70" s="83"/>
      <c r="AY70" s="83"/>
      <c r="AZ70" s="83"/>
      <c r="BA70" s="83"/>
      <c r="BB70" s="83"/>
    </row>
    <row r="71" spans="1:54" ht="18" customHeight="1" x14ac:dyDescent="0.4">
      <c r="A71" s="46"/>
      <c r="D71" s="4" t="s">
        <v>457</v>
      </c>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83"/>
      <c r="AW71" s="83"/>
      <c r="AX71" s="83"/>
      <c r="AY71" s="83"/>
      <c r="AZ71" s="83"/>
      <c r="BA71" s="83"/>
      <c r="BB71" s="83"/>
    </row>
    <row r="72" spans="1:54" ht="18" customHeight="1" x14ac:dyDescent="0.4">
      <c r="C72" s="1" t="s">
        <v>384</v>
      </c>
      <c r="D72" s="4" t="s">
        <v>402</v>
      </c>
      <c r="E72" s="4"/>
      <c r="F72" s="4"/>
      <c r="G72" s="4"/>
      <c r="H72" s="4"/>
      <c r="I72" s="4"/>
      <c r="J72" s="4"/>
      <c r="K72" s="4"/>
      <c r="L72" s="4"/>
      <c r="M72" s="4"/>
      <c r="N72" s="4"/>
      <c r="O72" s="4"/>
      <c r="P72" s="4"/>
      <c r="Q72" s="4"/>
      <c r="R72" s="4"/>
      <c r="S72" s="4"/>
      <c r="T72" s="55"/>
      <c r="U72" s="55"/>
      <c r="V72" s="55"/>
      <c r="W72" s="55"/>
      <c r="X72" s="55"/>
      <c r="Y72" s="55"/>
      <c r="Z72" s="4"/>
      <c r="AA72" s="4"/>
      <c r="AB72" s="4"/>
      <c r="AC72" s="4"/>
      <c r="AD72" s="4"/>
      <c r="AE72" s="4"/>
      <c r="AF72" s="4"/>
      <c r="AG72" s="4"/>
      <c r="AH72" s="4"/>
      <c r="AI72" s="4"/>
      <c r="AJ72" s="4"/>
      <c r="AK72" s="4"/>
      <c r="AL72" s="4"/>
      <c r="AM72" s="4"/>
      <c r="AN72" s="4"/>
      <c r="AO72" s="4"/>
      <c r="AP72" s="4"/>
      <c r="AQ72" s="4"/>
      <c r="AR72" s="4"/>
      <c r="AS72" s="4"/>
      <c r="AT72" s="4"/>
      <c r="AU72" s="4"/>
    </row>
    <row r="73" spans="1:54" ht="18" customHeight="1" x14ac:dyDescent="0.4">
      <c r="D73" s="4" t="s">
        <v>403</v>
      </c>
      <c r="E73" s="4"/>
      <c r="F73" s="4"/>
      <c r="G73" s="4"/>
      <c r="H73" s="4"/>
      <c r="I73" s="4"/>
      <c r="J73" s="4"/>
      <c r="K73" s="4"/>
      <c r="L73" s="4"/>
      <c r="M73" s="4"/>
      <c r="N73" s="4"/>
      <c r="O73" s="4"/>
      <c r="P73" s="4"/>
      <c r="Q73" s="4"/>
      <c r="R73" s="4"/>
      <c r="S73" s="4"/>
      <c r="T73" s="55"/>
      <c r="U73" s="55"/>
      <c r="V73" s="55"/>
      <c r="W73" s="55"/>
      <c r="X73" s="55"/>
      <c r="Y73" s="55"/>
      <c r="Z73" s="4"/>
      <c r="AA73" s="4"/>
      <c r="AB73" s="4"/>
      <c r="AC73" s="4"/>
      <c r="AD73" s="4"/>
      <c r="AE73" s="4"/>
      <c r="AF73" s="4"/>
      <c r="AG73" s="4"/>
      <c r="AH73" s="4"/>
      <c r="AI73" s="4"/>
      <c r="AJ73" s="4"/>
      <c r="AK73" s="4"/>
      <c r="AL73" s="4"/>
      <c r="AM73" s="4"/>
      <c r="AN73" s="4"/>
      <c r="AO73" s="4"/>
      <c r="AP73" s="4"/>
      <c r="AQ73" s="4"/>
      <c r="AR73" s="4"/>
      <c r="AS73" s="4"/>
      <c r="AT73" s="4"/>
      <c r="AU73" s="4"/>
    </row>
    <row r="74" spans="1:54" ht="18" customHeight="1" x14ac:dyDescent="0.4">
      <c r="C74" s="1" t="s">
        <v>384</v>
      </c>
      <c r="D74" s="4" t="s">
        <v>419</v>
      </c>
      <c r="E74" s="4"/>
      <c r="F74" s="4"/>
      <c r="G74" s="4"/>
      <c r="H74" s="4"/>
      <c r="I74" s="4"/>
      <c r="J74" s="4"/>
      <c r="K74" s="4"/>
      <c r="L74" s="4"/>
      <c r="M74" s="4"/>
      <c r="N74" s="4"/>
      <c r="O74" s="4"/>
      <c r="P74" s="4"/>
      <c r="Q74" s="4"/>
      <c r="R74" s="4"/>
      <c r="S74" s="4"/>
      <c r="T74" s="55"/>
      <c r="U74" s="55"/>
      <c r="V74" s="55"/>
      <c r="W74" s="55"/>
      <c r="X74" s="55"/>
      <c r="Y74" s="55"/>
      <c r="Z74" s="4"/>
      <c r="AA74" s="4"/>
      <c r="AB74" s="4"/>
      <c r="AC74" s="4"/>
      <c r="AD74" s="4"/>
      <c r="AE74" s="4"/>
      <c r="AF74" s="4"/>
      <c r="AG74" s="4"/>
      <c r="AH74" s="4"/>
      <c r="AI74" s="4"/>
      <c r="AJ74" s="4"/>
      <c r="AK74" s="4"/>
      <c r="AL74" s="4"/>
      <c r="AM74" s="4"/>
      <c r="AN74" s="4"/>
      <c r="AO74" s="4"/>
      <c r="AP74" s="4"/>
      <c r="AQ74" s="4"/>
      <c r="AR74" s="4"/>
      <c r="AS74" s="4"/>
      <c r="AT74" s="4"/>
      <c r="AU74" s="4"/>
    </row>
    <row r="75" spans="1:54" ht="18" customHeight="1" x14ac:dyDescent="0.4">
      <c r="C75" s="1" t="s">
        <v>384</v>
      </c>
      <c r="D75" s="4" t="s">
        <v>404</v>
      </c>
      <c r="E75" s="4"/>
      <c r="F75" s="4"/>
      <c r="G75" s="4"/>
      <c r="H75" s="4"/>
      <c r="I75" s="4"/>
      <c r="J75" s="4"/>
      <c r="K75" s="4"/>
      <c r="L75" s="4"/>
      <c r="M75" s="4"/>
      <c r="N75" s="4"/>
      <c r="O75" s="4"/>
      <c r="P75" s="4"/>
      <c r="Q75" s="4"/>
      <c r="R75" s="4"/>
      <c r="S75" s="4"/>
      <c r="T75" s="55"/>
      <c r="U75" s="55"/>
      <c r="V75" s="55"/>
      <c r="W75" s="55"/>
      <c r="X75" s="55"/>
      <c r="Y75" s="55"/>
      <c r="Z75" s="4"/>
      <c r="AA75" s="4"/>
      <c r="AB75" s="4"/>
      <c r="AC75" s="4"/>
      <c r="AD75" s="4"/>
      <c r="AE75" s="4"/>
      <c r="AF75" s="4"/>
      <c r="AG75" s="4"/>
      <c r="AH75" s="4"/>
      <c r="AI75" s="4"/>
      <c r="AJ75" s="4"/>
      <c r="AK75" s="4"/>
      <c r="AL75" s="4"/>
      <c r="AM75" s="4"/>
      <c r="AN75" s="4"/>
      <c r="AO75" s="4"/>
      <c r="AP75" s="4"/>
      <c r="AQ75" s="4"/>
      <c r="AR75" s="4"/>
      <c r="AS75" s="4"/>
      <c r="AT75" s="4"/>
      <c r="AU75" s="4"/>
    </row>
    <row r="76" spans="1:54" ht="18" customHeight="1" x14ac:dyDescent="0.4">
      <c r="C76" s="1" t="s">
        <v>384</v>
      </c>
      <c r="D76" s="4" t="s">
        <v>405</v>
      </c>
      <c r="E76" s="4"/>
      <c r="F76" s="4"/>
      <c r="G76" s="4"/>
      <c r="H76" s="4"/>
      <c r="I76" s="4"/>
      <c r="J76" s="4"/>
      <c r="K76" s="4"/>
      <c r="L76" s="4"/>
      <c r="M76" s="4"/>
      <c r="N76" s="4"/>
      <c r="O76" s="4"/>
      <c r="P76" s="4"/>
      <c r="Q76" s="4"/>
      <c r="R76" s="4"/>
      <c r="S76" s="4"/>
      <c r="T76" s="55"/>
      <c r="U76" s="55"/>
      <c r="V76" s="55"/>
      <c r="W76" s="55"/>
      <c r="X76" s="55"/>
      <c r="Y76" s="55"/>
      <c r="Z76" s="4"/>
      <c r="AA76" s="4"/>
      <c r="AB76" s="4"/>
      <c r="AC76" s="4"/>
      <c r="AD76" s="4"/>
      <c r="AE76" s="4"/>
      <c r="AF76" s="4"/>
      <c r="AG76" s="4"/>
      <c r="AH76" s="4"/>
      <c r="AI76" s="4"/>
    </row>
    <row r="77" spans="1:54" ht="18" customHeight="1" x14ac:dyDescent="0.4">
      <c r="C77" s="1" t="s">
        <v>384</v>
      </c>
      <c r="D77" s="4" t="s">
        <v>406</v>
      </c>
      <c r="E77" s="4"/>
      <c r="F77" s="4"/>
      <c r="G77" s="4"/>
      <c r="H77" s="4"/>
      <c r="I77" s="4"/>
      <c r="J77" s="4"/>
      <c r="K77" s="4"/>
      <c r="L77" s="4"/>
      <c r="M77" s="4"/>
      <c r="N77" s="4"/>
      <c r="O77" s="4"/>
      <c r="P77" s="4"/>
      <c r="Q77" s="4"/>
      <c r="R77" s="4"/>
      <c r="S77" s="4"/>
      <c r="T77" s="55"/>
      <c r="U77" s="55"/>
      <c r="V77" s="55"/>
      <c r="W77" s="55"/>
      <c r="X77" s="55"/>
      <c r="Y77" s="55"/>
      <c r="Z77" s="4"/>
      <c r="AA77" s="4"/>
      <c r="AB77" s="4"/>
      <c r="AC77" s="4"/>
      <c r="AD77" s="4"/>
      <c r="AE77" s="4"/>
      <c r="AF77" s="4"/>
      <c r="AG77" s="4"/>
      <c r="AH77" s="4"/>
      <c r="AI77" s="4"/>
    </row>
    <row r="78" spans="1:54" ht="18" customHeight="1" x14ac:dyDescent="0.4">
      <c r="C78" s="1" t="s">
        <v>384</v>
      </c>
      <c r="D78" s="4" t="s">
        <v>424</v>
      </c>
      <c r="E78" s="4"/>
      <c r="F78" s="4"/>
      <c r="G78" s="4"/>
      <c r="H78" s="4"/>
      <c r="I78" s="4"/>
      <c r="J78" s="4"/>
      <c r="K78" s="4"/>
      <c r="L78" s="4"/>
      <c r="M78" s="4"/>
      <c r="N78" s="4"/>
      <c r="O78" s="4"/>
      <c r="P78" s="4"/>
      <c r="Q78" s="4"/>
      <c r="R78" s="4"/>
      <c r="S78" s="4"/>
      <c r="T78" s="55"/>
      <c r="U78" s="55"/>
      <c r="V78" s="55"/>
      <c r="W78" s="55"/>
      <c r="X78" s="55"/>
      <c r="Y78" s="55"/>
      <c r="Z78" s="4"/>
      <c r="AA78" s="4"/>
      <c r="AB78" s="4"/>
      <c r="AC78" s="4"/>
      <c r="AD78" s="4"/>
      <c r="AE78" s="4"/>
      <c r="AF78" s="4"/>
      <c r="AG78" s="4"/>
      <c r="AH78" s="4"/>
      <c r="AI78" s="4"/>
    </row>
    <row r="79" spans="1:54" ht="18" customHeight="1" x14ac:dyDescent="0.4">
      <c r="C79" s="1" t="s">
        <v>384</v>
      </c>
      <c r="D79" s="4" t="s">
        <v>407</v>
      </c>
      <c r="E79" s="4"/>
      <c r="F79" s="4"/>
      <c r="G79" s="4"/>
      <c r="H79" s="4"/>
      <c r="I79" s="4"/>
      <c r="J79" s="4"/>
      <c r="K79" s="4"/>
      <c r="L79" s="4"/>
      <c r="M79" s="4"/>
      <c r="N79" s="4"/>
      <c r="O79" s="4"/>
      <c r="P79" s="4"/>
      <c r="Q79" s="4"/>
      <c r="R79" s="4"/>
      <c r="S79" s="4"/>
      <c r="T79" s="55"/>
      <c r="U79" s="55"/>
      <c r="V79" s="55"/>
      <c r="W79" s="55"/>
      <c r="X79" s="55"/>
      <c r="Y79" s="55"/>
      <c r="Z79" s="4"/>
      <c r="AA79" s="4"/>
      <c r="AB79" s="4"/>
      <c r="AC79" s="4"/>
      <c r="AD79" s="4"/>
      <c r="AE79" s="4"/>
      <c r="AF79" s="4"/>
      <c r="AG79" s="4"/>
      <c r="AH79" s="4"/>
      <c r="AI79" s="4"/>
    </row>
    <row r="80" spans="1:54" ht="18" customHeight="1" x14ac:dyDescent="0.4">
      <c r="C80" s="1" t="s">
        <v>384</v>
      </c>
      <c r="D80" s="4" t="s">
        <v>408</v>
      </c>
      <c r="E80" s="4"/>
      <c r="F80" s="4"/>
      <c r="G80" s="4"/>
      <c r="H80" s="4"/>
      <c r="I80" s="4"/>
      <c r="J80" s="4"/>
      <c r="K80" s="4"/>
      <c r="L80" s="4"/>
      <c r="M80" s="4"/>
      <c r="N80" s="4"/>
      <c r="O80" s="4"/>
      <c r="P80" s="4"/>
      <c r="Q80" s="4"/>
      <c r="R80" s="4"/>
      <c r="S80" s="4"/>
      <c r="T80" s="55"/>
      <c r="U80" s="55"/>
      <c r="V80" s="55"/>
      <c r="W80" s="55"/>
      <c r="X80" s="55"/>
      <c r="Y80" s="55"/>
      <c r="Z80" s="4"/>
      <c r="AA80" s="4"/>
      <c r="AB80" s="4"/>
      <c r="AC80" s="4"/>
      <c r="AD80" s="4"/>
      <c r="AE80" s="4"/>
      <c r="AF80" s="4"/>
      <c r="AG80" s="4"/>
      <c r="AH80" s="4"/>
      <c r="AI80" s="4"/>
    </row>
    <row r="81" spans="3:35" ht="18" customHeight="1" x14ac:dyDescent="0.4">
      <c r="C81" s="1" t="s">
        <v>384</v>
      </c>
      <c r="D81" s="4" t="s">
        <v>409</v>
      </c>
      <c r="E81" s="4"/>
      <c r="F81" s="4"/>
      <c r="G81" s="4"/>
      <c r="H81" s="4"/>
      <c r="I81" s="4"/>
      <c r="J81" s="4"/>
      <c r="K81" s="4"/>
      <c r="L81" s="4"/>
      <c r="M81" s="4"/>
      <c r="N81" s="4"/>
      <c r="O81" s="4"/>
      <c r="P81" s="4"/>
      <c r="Q81" s="4"/>
      <c r="R81" s="4"/>
      <c r="S81" s="4"/>
      <c r="T81" s="55"/>
      <c r="U81" s="55"/>
      <c r="V81" s="55"/>
      <c r="W81" s="55"/>
      <c r="X81" s="55"/>
      <c r="Y81" s="55"/>
      <c r="Z81" s="4"/>
      <c r="AA81" s="4"/>
      <c r="AB81" s="4"/>
      <c r="AC81" s="4"/>
      <c r="AD81" s="4"/>
      <c r="AE81" s="4"/>
      <c r="AF81" s="4"/>
      <c r="AG81" s="4"/>
      <c r="AH81" s="4"/>
      <c r="AI81" s="4"/>
    </row>
    <row r="82" spans="3:35" ht="18" customHeight="1" x14ac:dyDescent="0.4">
      <c r="C82" s="1" t="s">
        <v>384</v>
      </c>
      <c r="D82" s="4" t="s">
        <v>410</v>
      </c>
      <c r="E82" s="4"/>
      <c r="F82" s="4"/>
      <c r="G82" s="4"/>
      <c r="H82" s="4"/>
      <c r="I82" s="4"/>
      <c r="J82" s="4"/>
      <c r="K82" s="4"/>
      <c r="L82" s="4"/>
      <c r="M82" s="4"/>
      <c r="N82" s="4"/>
      <c r="O82" s="4"/>
      <c r="P82" s="4"/>
      <c r="Q82" s="4"/>
      <c r="R82" s="4"/>
      <c r="S82" s="4"/>
      <c r="T82" s="55"/>
      <c r="U82" s="55"/>
      <c r="V82" s="55"/>
      <c r="W82" s="55"/>
      <c r="X82" s="55"/>
      <c r="Y82" s="55"/>
      <c r="Z82" s="4"/>
      <c r="AA82" s="4"/>
      <c r="AB82" s="4"/>
      <c r="AC82" s="4"/>
      <c r="AD82" s="4"/>
      <c r="AE82" s="4"/>
      <c r="AF82" s="4"/>
      <c r="AG82" s="4"/>
      <c r="AH82" s="4"/>
      <c r="AI82" s="4"/>
    </row>
    <row r="83" spans="3:35" ht="18" customHeight="1" x14ac:dyDescent="0.4">
      <c r="C83" s="1" t="s">
        <v>384</v>
      </c>
      <c r="D83" s="4" t="s">
        <v>425</v>
      </c>
      <c r="E83" s="4"/>
      <c r="F83" s="4"/>
      <c r="G83" s="4"/>
      <c r="H83" s="4"/>
      <c r="I83" s="4"/>
      <c r="J83" s="4"/>
      <c r="K83" s="4"/>
      <c r="L83" s="4"/>
      <c r="M83" s="4"/>
      <c r="N83" s="4"/>
      <c r="O83" s="4"/>
      <c r="P83" s="4"/>
      <c r="Q83" s="4"/>
      <c r="R83" s="4"/>
      <c r="S83" s="4"/>
      <c r="T83" s="55"/>
      <c r="U83" s="55"/>
      <c r="V83" s="55"/>
      <c r="W83" s="55"/>
      <c r="X83" s="55"/>
      <c r="Y83" s="55"/>
      <c r="Z83" s="4"/>
      <c r="AA83" s="4"/>
      <c r="AB83" s="4"/>
      <c r="AC83" s="4"/>
      <c r="AD83" s="4"/>
      <c r="AE83" s="4"/>
      <c r="AF83" s="4"/>
      <c r="AG83" s="4"/>
      <c r="AH83" s="4"/>
      <c r="AI83" s="4"/>
    </row>
    <row r="84" spans="3:35" ht="18" customHeight="1" x14ac:dyDescent="0.4">
      <c r="C84" s="1" t="s">
        <v>384</v>
      </c>
      <c r="D84" s="1" t="s">
        <v>385</v>
      </c>
      <c r="T84" s="2"/>
      <c r="U84" s="2"/>
      <c r="V84" s="2"/>
      <c r="W84" s="2"/>
      <c r="X84" s="2"/>
      <c r="Y84" s="2"/>
    </row>
    <row r="85" spans="3:35" ht="18" customHeight="1" x14ac:dyDescent="0.4">
      <c r="F85" s="6"/>
    </row>
    <row r="86" spans="3:35" ht="18" customHeight="1" x14ac:dyDescent="0.4">
      <c r="D86" s="5"/>
      <c r="E86" s="5"/>
    </row>
    <row r="87" spans="3:35" ht="18" customHeight="1" x14ac:dyDescent="0.4">
      <c r="D87" s="5"/>
      <c r="E87" s="5"/>
    </row>
    <row r="88" spans="3:35" ht="18" customHeight="1" x14ac:dyDescent="0.4">
      <c r="D88" s="5"/>
      <c r="E88" s="5"/>
    </row>
    <row r="89" spans="3:35" ht="18" customHeight="1" x14ac:dyDescent="0.4"/>
    <row r="90" spans="3:35" ht="18" customHeight="1" x14ac:dyDescent="0.4"/>
    <row r="91" spans="3:35" ht="18" customHeight="1" x14ac:dyDescent="0.4"/>
    <row r="92" spans="3:35" ht="18" customHeight="1" x14ac:dyDescent="0.4"/>
    <row r="93" spans="3:35" ht="18" customHeight="1" x14ac:dyDescent="0.4"/>
    <row r="94" spans="3:35" ht="18" customHeight="1" x14ac:dyDescent="0.4"/>
    <row r="95" spans="3:35" ht="18" customHeight="1" x14ac:dyDescent="0.4"/>
    <row r="96" spans="3:35" ht="18" customHeight="1" x14ac:dyDescent="0.4"/>
    <row r="97" ht="18" customHeight="1" x14ac:dyDescent="0.4"/>
    <row r="98" ht="18" customHeight="1" x14ac:dyDescent="0.4"/>
    <row r="99" ht="18" customHeight="1" x14ac:dyDescent="0.4"/>
    <row r="100" ht="18" customHeight="1" x14ac:dyDescent="0.4"/>
    <row r="101" ht="18" customHeight="1" x14ac:dyDescent="0.4"/>
    <row r="102" ht="18" customHeight="1" x14ac:dyDescent="0.4"/>
    <row r="103" ht="18" customHeight="1" x14ac:dyDescent="0.4"/>
    <row r="104" ht="18" customHeight="1" x14ac:dyDescent="0.4"/>
    <row r="105" ht="18" customHeight="1" x14ac:dyDescent="0.4"/>
    <row r="106" ht="18" customHeight="1" x14ac:dyDescent="0.4"/>
    <row r="107" ht="18" customHeight="1" x14ac:dyDescent="0.4"/>
    <row r="108" ht="18" customHeight="1" x14ac:dyDescent="0.4"/>
    <row r="109" ht="18" customHeight="1" x14ac:dyDescent="0.4"/>
    <row r="110" ht="18" customHeight="1" x14ac:dyDescent="0.4"/>
    <row r="111" ht="18" customHeight="1" x14ac:dyDescent="0.4"/>
    <row r="112" ht="18" customHeight="1" x14ac:dyDescent="0.4"/>
    <row r="113" ht="18" customHeight="1" x14ac:dyDescent="0.4"/>
    <row r="114" ht="18" customHeight="1" x14ac:dyDescent="0.4"/>
    <row r="115" ht="18" customHeight="1" x14ac:dyDescent="0.4"/>
    <row r="116" ht="18" customHeight="1" x14ac:dyDescent="0.4"/>
    <row r="117" ht="18" customHeight="1" x14ac:dyDescent="0.4"/>
    <row r="118" ht="18" customHeight="1" x14ac:dyDescent="0.4"/>
    <row r="119" ht="18" customHeight="1" x14ac:dyDescent="0.4"/>
    <row r="120" ht="18" customHeight="1" x14ac:dyDescent="0.4"/>
    <row r="121" ht="18" customHeight="1" x14ac:dyDescent="0.4"/>
    <row r="122" ht="18" customHeight="1" x14ac:dyDescent="0.4"/>
    <row r="123" ht="18" customHeight="1" x14ac:dyDescent="0.4"/>
    <row r="124" ht="18" customHeight="1" x14ac:dyDescent="0.4"/>
    <row r="125" ht="18" customHeight="1" x14ac:dyDescent="0.4"/>
    <row r="126" ht="18" customHeight="1" x14ac:dyDescent="0.4"/>
    <row r="127" ht="18" customHeight="1" x14ac:dyDescent="0.4"/>
    <row r="128" ht="18" customHeight="1" x14ac:dyDescent="0.4"/>
    <row r="129" ht="18" customHeight="1" x14ac:dyDescent="0.4"/>
    <row r="130" ht="18" customHeight="1" x14ac:dyDescent="0.4"/>
    <row r="131" ht="18" customHeight="1" x14ac:dyDescent="0.4"/>
    <row r="132" ht="18" customHeight="1" x14ac:dyDescent="0.4"/>
    <row r="133" ht="18" customHeight="1" x14ac:dyDescent="0.4"/>
    <row r="134" ht="18" customHeight="1" x14ac:dyDescent="0.4"/>
    <row r="135" ht="18" customHeight="1" x14ac:dyDescent="0.4"/>
    <row r="136" ht="18" customHeight="1" x14ac:dyDescent="0.4"/>
    <row r="137" ht="18" customHeight="1" x14ac:dyDescent="0.4"/>
    <row r="138" ht="18" customHeight="1" x14ac:dyDescent="0.4"/>
    <row r="139" ht="18" customHeight="1" x14ac:dyDescent="0.4"/>
    <row r="140" ht="18" customHeight="1" x14ac:dyDescent="0.4"/>
    <row r="141" ht="18" customHeight="1" x14ac:dyDescent="0.4"/>
    <row r="142" ht="18" customHeight="1" x14ac:dyDescent="0.4"/>
    <row r="143" ht="18" customHeight="1" x14ac:dyDescent="0.4"/>
    <row r="144" ht="18" customHeight="1" x14ac:dyDescent="0.4"/>
    <row r="145" ht="18" customHeight="1" x14ac:dyDescent="0.4"/>
    <row r="146" ht="18" customHeight="1" x14ac:dyDescent="0.4"/>
    <row r="147" ht="18" customHeight="1" x14ac:dyDescent="0.4"/>
    <row r="148" ht="18" customHeight="1" x14ac:dyDescent="0.4"/>
    <row r="149" ht="18" customHeight="1" x14ac:dyDescent="0.4"/>
    <row r="150" ht="18" customHeight="1" x14ac:dyDescent="0.4"/>
    <row r="151" ht="18" customHeight="1" x14ac:dyDescent="0.4"/>
    <row r="152" ht="18" customHeight="1" x14ac:dyDescent="0.4"/>
    <row r="153" ht="18" customHeight="1" x14ac:dyDescent="0.4"/>
    <row r="154" ht="18" customHeight="1" x14ac:dyDescent="0.4"/>
    <row r="155" ht="18" customHeight="1" x14ac:dyDescent="0.4"/>
    <row r="156" ht="18" customHeight="1" x14ac:dyDescent="0.4"/>
    <row r="157" ht="18" customHeight="1" x14ac:dyDescent="0.4"/>
    <row r="158" ht="18" customHeight="1" x14ac:dyDescent="0.4"/>
    <row r="159" ht="18" customHeight="1" x14ac:dyDescent="0.4"/>
    <row r="160" ht="18" customHeight="1" x14ac:dyDescent="0.4"/>
    <row r="161" ht="18" customHeight="1" x14ac:dyDescent="0.4"/>
    <row r="162" ht="18" customHeight="1" x14ac:dyDescent="0.4"/>
    <row r="163" ht="18" customHeight="1" x14ac:dyDescent="0.4"/>
    <row r="164" ht="18" customHeight="1" x14ac:dyDescent="0.4"/>
    <row r="165" ht="18" customHeight="1" x14ac:dyDescent="0.4"/>
    <row r="166" ht="18" customHeight="1" x14ac:dyDescent="0.4"/>
    <row r="167" ht="18" customHeight="1" x14ac:dyDescent="0.4"/>
    <row r="168" ht="18" customHeight="1" x14ac:dyDescent="0.4"/>
    <row r="169" ht="18" customHeight="1" x14ac:dyDescent="0.4"/>
    <row r="170" ht="18" customHeight="1" x14ac:dyDescent="0.4"/>
    <row r="171" ht="18" customHeight="1" x14ac:dyDescent="0.4"/>
    <row r="172" ht="18" customHeight="1" x14ac:dyDescent="0.4"/>
    <row r="173" ht="18" customHeight="1" x14ac:dyDescent="0.4"/>
    <row r="174" ht="18" customHeight="1" x14ac:dyDescent="0.4"/>
    <row r="175" ht="18" customHeight="1" x14ac:dyDescent="0.4"/>
    <row r="176" ht="18" customHeight="1" x14ac:dyDescent="0.4"/>
    <row r="177" ht="18" customHeight="1" x14ac:dyDescent="0.4"/>
    <row r="178" ht="18" customHeight="1" x14ac:dyDescent="0.4"/>
    <row r="179" ht="18" customHeight="1" x14ac:dyDescent="0.4"/>
    <row r="180" ht="18" customHeight="1" x14ac:dyDescent="0.4"/>
    <row r="181" ht="18" customHeight="1" x14ac:dyDescent="0.4"/>
    <row r="182" ht="18" customHeight="1" x14ac:dyDescent="0.4"/>
    <row r="183" ht="18" customHeight="1" x14ac:dyDescent="0.4"/>
    <row r="184" ht="18" customHeight="1" x14ac:dyDescent="0.4"/>
    <row r="185" ht="18" customHeight="1" x14ac:dyDescent="0.4"/>
    <row r="186" ht="18" customHeight="1" x14ac:dyDescent="0.4"/>
    <row r="187" ht="18" customHeight="1" x14ac:dyDescent="0.4"/>
    <row r="188" ht="18" customHeight="1" x14ac:dyDescent="0.4"/>
    <row r="189" ht="18" customHeight="1" x14ac:dyDescent="0.4"/>
    <row r="190" ht="18" customHeight="1" x14ac:dyDescent="0.4"/>
    <row r="191" ht="18" customHeight="1" x14ac:dyDescent="0.4"/>
    <row r="192" ht="18" customHeight="1" x14ac:dyDescent="0.4"/>
    <row r="193" ht="18" customHeight="1" x14ac:dyDescent="0.4"/>
    <row r="194" ht="18" customHeight="1" x14ac:dyDescent="0.4"/>
    <row r="195" ht="18" customHeight="1" x14ac:dyDescent="0.4"/>
    <row r="196" ht="18" customHeight="1" x14ac:dyDescent="0.4"/>
    <row r="197" ht="18" customHeight="1" x14ac:dyDescent="0.4"/>
    <row r="198" ht="18" customHeight="1" x14ac:dyDescent="0.4"/>
    <row r="199" ht="18" customHeight="1" x14ac:dyDescent="0.4"/>
    <row r="200" ht="18" customHeight="1" x14ac:dyDescent="0.4"/>
    <row r="201" ht="18" customHeight="1" x14ac:dyDescent="0.4"/>
    <row r="202" ht="18" customHeight="1" x14ac:dyDescent="0.4"/>
    <row r="203" ht="18" customHeight="1" x14ac:dyDescent="0.4"/>
    <row r="204" ht="18" customHeight="1" x14ac:dyDescent="0.4"/>
    <row r="205" ht="18" customHeight="1" x14ac:dyDescent="0.4"/>
    <row r="206" ht="18" customHeight="1" x14ac:dyDescent="0.4"/>
    <row r="207" ht="18" customHeight="1" x14ac:dyDescent="0.4"/>
    <row r="208" ht="18" customHeight="1" x14ac:dyDescent="0.4"/>
    <row r="209" ht="18" customHeight="1" x14ac:dyDescent="0.4"/>
    <row r="210" ht="18" customHeight="1" x14ac:dyDescent="0.4"/>
    <row r="211" ht="18" customHeight="1" x14ac:dyDescent="0.4"/>
    <row r="212" ht="18" customHeight="1" x14ac:dyDescent="0.4"/>
    <row r="213" ht="18" customHeight="1" x14ac:dyDescent="0.4"/>
    <row r="214" ht="18" customHeight="1" x14ac:dyDescent="0.4"/>
    <row r="215" ht="18" customHeight="1" x14ac:dyDescent="0.4"/>
    <row r="216" ht="18" customHeight="1" x14ac:dyDescent="0.4"/>
    <row r="217" ht="18" customHeight="1" x14ac:dyDescent="0.4"/>
    <row r="218" ht="18" customHeight="1" x14ac:dyDescent="0.4"/>
    <row r="219" ht="18" customHeight="1" x14ac:dyDescent="0.4"/>
    <row r="220" ht="18" customHeight="1" x14ac:dyDescent="0.4"/>
    <row r="221" ht="18" customHeight="1" x14ac:dyDescent="0.4"/>
    <row r="222" ht="18" customHeight="1" x14ac:dyDescent="0.4"/>
    <row r="223" ht="18" customHeight="1" x14ac:dyDescent="0.4"/>
    <row r="224" ht="18" customHeight="1" x14ac:dyDescent="0.4"/>
    <row r="225" ht="18" customHeight="1" x14ac:dyDescent="0.4"/>
    <row r="226" ht="18" customHeight="1" x14ac:dyDescent="0.4"/>
    <row r="227" ht="18" customHeight="1" x14ac:dyDescent="0.4"/>
    <row r="228" ht="18" customHeight="1" x14ac:dyDescent="0.4"/>
    <row r="229" ht="18" customHeight="1" x14ac:dyDescent="0.4"/>
    <row r="230" ht="18" customHeight="1" x14ac:dyDescent="0.4"/>
    <row r="231" ht="18" customHeight="1" x14ac:dyDescent="0.4"/>
    <row r="232" ht="18" customHeight="1" x14ac:dyDescent="0.4"/>
    <row r="233" ht="18" customHeight="1" x14ac:dyDescent="0.4"/>
    <row r="234" ht="18" customHeight="1" x14ac:dyDescent="0.4"/>
    <row r="235" ht="18" customHeight="1" x14ac:dyDescent="0.4"/>
    <row r="236" ht="18" customHeight="1" x14ac:dyDescent="0.4"/>
    <row r="237" ht="18" customHeight="1" x14ac:dyDescent="0.4"/>
    <row r="238" ht="18" customHeight="1" x14ac:dyDescent="0.4"/>
    <row r="239" ht="18" customHeight="1" x14ac:dyDescent="0.4"/>
    <row r="240" ht="18" customHeight="1" x14ac:dyDescent="0.4"/>
    <row r="241" ht="18" customHeight="1" x14ac:dyDescent="0.4"/>
    <row r="242" ht="18" customHeight="1" x14ac:dyDescent="0.4"/>
    <row r="243" ht="18" customHeight="1" x14ac:dyDescent="0.4"/>
    <row r="244" ht="18" customHeight="1" x14ac:dyDescent="0.4"/>
    <row r="245" ht="18" customHeight="1" x14ac:dyDescent="0.4"/>
    <row r="246" ht="18" customHeight="1" x14ac:dyDescent="0.4"/>
    <row r="247" ht="18" customHeight="1" x14ac:dyDescent="0.4"/>
    <row r="248" ht="18" customHeight="1" x14ac:dyDescent="0.4"/>
    <row r="249" ht="18" customHeight="1" x14ac:dyDescent="0.4"/>
    <row r="250" ht="18" customHeight="1" x14ac:dyDescent="0.4"/>
    <row r="251" ht="18" customHeight="1" x14ac:dyDescent="0.4"/>
    <row r="252" ht="18" customHeight="1" x14ac:dyDescent="0.4"/>
    <row r="253" ht="18" customHeight="1" x14ac:dyDescent="0.4"/>
    <row r="254" ht="18" customHeight="1" x14ac:dyDescent="0.4"/>
    <row r="255" ht="18" customHeight="1" x14ac:dyDescent="0.4"/>
    <row r="256" ht="18" customHeight="1" x14ac:dyDescent="0.4"/>
    <row r="257" ht="18" customHeight="1" x14ac:dyDescent="0.4"/>
    <row r="258" ht="18" customHeight="1" x14ac:dyDescent="0.4"/>
    <row r="259" ht="18" customHeight="1" x14ac:dyDescent="0.4"/>
    <row r="260" ht="18" customHeight="1" x14ac:dyDescent="0.4"/>
    <row r="261" ht="18" customHeight="1" x14ac:dyDescent="0.4"/>
    <row r="262" ht="18" customHeight="1" x14ac:dyDescent="0.4"/>
    <row r="263" ht="18" customHeight="1" x14ac:dyDescent="0.4"/>
    <row r="264" ht="18" customHeight="1" x14ac:dyDescent="0.4"/>
    <row r="265" ht="18" customHeight="1" x14ac:dyDescent="0.4"/>
    <row r="266" ht="18" customHeight="1" x14ac:dyDescent="0.4"/>
    <row r="267" ht="18" customHeight="1" x14ac:dyDescent="0.4"/>
    <row r="268" ht="18" customHeight="1" x14ac:dyDescent="0.4"/>
    <row r="269" ht="18" customHeight="1" x14ac:dyDescent="0.4"/>
    <row r="270" ht="18" customHeight="1" x14ac:dyDescent="0.4"/>
    <row r="271" ht="18" customHeight="1" x14ac:dyDescent="0.4"/>
    <row r="272" ht="18" customHeight="1" x14ac:dyDescent="0.4"/>
    <row r="273" ht="18" customHeight="1" x14ac:dyDescent="0.4"/>
    <row r="274" ht="18" customHeight="1" x14ac:dyDescent="0.4"/>
    <row r="275" ht="18" customHeight="1" x14ac:dyDescent="0.4"/>
    <row r="276" ht="18" customHeight="1" x14ac:dyDescent="0.4"/>
    <row r="277" ht="18" customHeight="1" x14ac:dyDescent="0.4"/>
    <row r="278" ht="18" customHeight="1" x14ac:dyDescent="0.4"/>
    <row r="279" ht="18" customHeight="1" x14ac:dyDescent="0.4"/>
    <row r="280" ht="18" customHeight="1" x14ac:dyDescent="0.4"/>
    <row r="281" ht="18" customHeight="1" x14ac:dyDescent="0.4"/>
    <row r="282" ht="18" customHeight="1" x14ac:dyDescent="0.4"/>
    <row r="283" ht="18" customHeight="1" x14ac:dyDescent="0.4"/>
    <row r="284" ht="18" customHeight="1" x14ac:dyDescent="0.4"/>
    <row r="285" ht="18" customHeight="1" x14ac:dyDescent="0.4"/>
    <row r="286" ht="18" customHeight="1" x14ac:dyDescent="0.4"/>
    <row r="287" ht="18" customHeight="1" x14ac:dyDescent="0.4"/>
    <row r="288" ht="18" customHeight="1" x14ac:dyDescent="0.4"/>
    <row r="289" ht="18" customHeight="1" x14ac:dyDescent="0.4"/>
    <row r="290" ht="18" customHeight="1" x14ac:dyDescent="0.4"/>
    <row r="291" ht="18" customHeight="1" x14ac:dyDescent="0.4"/>
    <row r="292" ht="18" customHeight="1" x14ac:dyDescent="0.4"/>
    <row r="293" ht="18" customHeight="1" x14ac:dyDescent="0.4"/>
    <row r="294" ht="18" customHeight="1" x14ac:dyDescent="0.4"/>
    <row r="295" ht="18" customHeight="1" x14ac:dyDescent="0.4"/>
    <row r="296" ht="18" customHeight="1" x14ac:dyDescent="0.4"/>
    <row r="297" ht="18" customHeight="1" x14ac:dyDescent="0.4"/>
    <row r="298" ht="18" customHeight="1" x14ac:dyDescent="0.4"/>
    <row r="299" ht="18" customHeight="1" x14ac:dyDescent="0.4"/>
    <row r="300" ht="18" customHeight="1" x14ac:dyDescent="0.4"/>
    <row r="301" ht="18" customHeight="1" x14ac:dyDescent="0.4"/>
    <row r="302" ht="18" customHeight="1" x14ac:dyDescent="0.4"/>
    <row r="303" ht="18" customHeight="1" x14ac:dyDescent="0.4"/>
    <row r="304" ht="18" customHeight="1" x14ac:dyDescent="0.4"/>
    <row r="305" ht="18" customHeight="1" x14ac:dyDescent="0.4"/>
    <row r="306" ht="18" customHeight="1" x14ac:dyDescent="0.4"/>
    <row r="307" ht="18" customHeight="1" x14ac:dyDescent="0.4"/>
    <row r="308" ht="18" customHeight="1" x14ac:dyDescent="0.4"/>
    <row r="309" ht="18" customHeight="1" x14ac:dyDescent="0.4"/>
    <row r="310" ht="18" customHeight="1" x14ac:dyDescent="0.4"/>
    <row r="311" ht="18" customHeight="1" x14ac:dyDescent="0.4"/>
    <row r="312" ht="18" customHeight="1" x14ac:dyDescent="0.4"/>
  </sheetData>
  <dataConsolidate/>
  <mergeCells count="200">
    <mergeCell ref="BS48:BT48"/>
    <mergeCell ref="BI47:BL47"/>
    <mergeCell ref="AR41:AU41"/>
    <mergeCell ref="X41:AA41"/>
    <mergeCell ref="AB41:AE41"/>
    <mergeCell ref="AR43:AU43"/>
    <mergeCell ref="AF43:AI43"/>
    <mergeCell ref="AF42:AI42"/>
    <mergeCell ref="AR47:AU47"/>
    <mergeCell ref="AV47:AX47"/>
    <mergeCell ref="AY47:BB47"/>
    <mergeCell ref="AV42:AX42"/>
    <mergeCell ref="AV43:AX43"/>
    <mergeCell ref="BU32:BW32"/>
    <mergeCell ref="BX32:CB32"/>
    <mergeCell ref="BU33:BW33"/>
    <mergeCell ref="BX33:CB33"/>
    <mergeCell ref="C31:J32"/>
    <mergeCell ref="K31:Z31"/>
    <mergeCell ref="AN42:AQ42"/>
    <mergeCell ref="C43:I43"/>
    <mergeCell ref="N43:O43"/>
    <mergeCell ref="P43:S43"/>
    <mergeCell ref="AB43:AE43"/>
    <mergeCell ref="AJ43:AM43"/>
    <mergeCell ref="C42:I42"/>
    <mergeCell ref="N42:O42"/>
    <mergeCell ref="P42:S42"/>
    <mergeCell ref="T42:W42"/>
    <mergeCell ref="C41:I41"/>
    <mergeCell ref="N41:O41"/>
    <mergeCell ref="BI38:BL40"/>
    <mergeCell ref="AR42:AU42"/>
    <mergeCell ref="X42:AA42"/>
    <mergeCell ref="AB42:AE42"/>
    <mergeCell ref="AI31:AO32"/>
    <mergeCell ref="AI33:AO34"/>
    <mergeCell ref="AF38:AI40"/>
    <mergeCell ref="C25:J25"/>
    <mergeCell ref="K25:Z25"/>
    <mergeCell ref="K26:Z26"/>
    <mergeCell ref="K27:Z27"/>
    <mergeCell ref="C26:J26"/>
    <mergeCell ref="T39:AE39"/>
    <mergeCell ref="AA27:AD27"/>
    <mergeCell ref="C27:J27"/>
    <mergeCell ref="C33:J34"/>
    <mergeCell ref="K33:P34"/>
    <mergeCell ref="Q33:R34"/>
    <mergeCell ref="S33:X34"/>
    <mergeCell ref="Y33:Z34"/>
    <mergeCell ref="AA31:AH32"/>
    <mergeCell ref="AA33:AH34"/>
    <mergeCell ref="K32:R32"/>
    <mergeCell ref="S32:Z32"/>
    <mergeCell ref="P38:S40"/>
    <mergeCell ref="C13:N13"/>
    <mergeCell ref="B5:BQ5"/>
    <mergeCell ref="O13:Z13"/>
    <mergeCell ref="C17:N17"/>
    <mergeCell ref="C15:N16"/>
    <mergeCell ref="AO25:BQ25"/>
    <mergeCell ref="AO26:BQ26"/>
    <mergeCell ref="AE26:AG26"/>
    <mergeCell ref="AH26:AK26"/>
    <mergeCell ref="AL26:AN26"/>
    <mergeCell ref="AA26:AD26"/>
    <mergeCell ref="AJ39:AM40"/>
    <mergeCell ref="AR38:AU40"/>
    <mergeCell ref="AR44:AU44"/>
    <mergeCell ref="BI45:BL45"/>
    <mergeCell ref="X40:AA40"/>
    <mergeCell ref="T44:W44"/>
    <mergeCell ref="X44:AA44"/>
    <mergeCell ref="B3:F3"/>
    <mergeCell ref="G3:N3"/>
    <mergeCell ref="B7:F7"/>
    <mergeCell ref="G7:N7"/>
    <mergeCell ref="C20:AO20"/>
    <mergeCell ref="C21:AO22"/>
    <mergeCell ref="P3:T3"/>
    <mergeCell ref="P7:T7"/>
    <mergeCell ref="AH7:AJ8"/>
    <mergeCell ref="AK7:AT7"/>
    <mergeCell ref="AK8:AT8"/>
    <mergeCell ref="P8:T8"/>
    <mergeCell ref="U8:AF8"/>
    <mergeCell ref="B8:F8"/>
    <mergeCell ref="G8:N8"/>
    <mergeCell ref="O17:Z17"/>
    <mergeCell ref="C12:N12"/>
    <mergeCell ref="BI46:BL46"/>
    <mergeCell ref="AJ44:AM44"/>
    <mergeCell ref="AV45:AX45"/>
    <mergeCell ref="AY45:BB45"/>
    <mergeCell ref="AY46:BB46"/>
    <mergeCell ref="AV46:AX46"/>
    <mergeCell ref="AF44:AI44"/>
    <mergeCell ref="AY44:BB44"/>
    <mergeCell ref="AN44:AQ44"/>
    <mergeCell ref="BG44:BH44"/>
    <mergeCell ref="BG45:BH45"/>
    <mergeCell ref="BG46:BH46"/>
    <mergeCell ref="AR46:AU46"/>
    <mergeCell ref="AV44:AX44"/>
    <mergeCell ref="BC44:BF44"/>
    <mergeCell ref="BC45:BF45"/>
    <mergeCell ref="BC46:BF46"/>
    <mergeCell ref="BG47:BH47"/>
    <mergeCell ref="T45:W45"/>
    <mergeCell ref="X46:AA46"/>
    <mergeCell ref="AJ46:AM46"/>
    <mergeCell ref="AN46:AQ46"/>
    <mergeCell ref="AF45:AI45"/>
    <mergeCell ref="AJ45:AM45"/>
    <mergeCell ref="AN45:AQ45"/>
    <mergeCell ref="AB45:AE45"/>
    <mergeCell ref="AR45:AU45"/>
    <mergeCell ref="T46:W46"/>
    <mergeCell ref="BC47:BF47"/>
    <mergeCell ref="J41:L41"/>
    <mergeCell ref="J42:L42"/>
    <mergeCell ref="J43:L43"/>
    <mergeCell ref="J44:L44"/>
    <mergeCell ref="J45:L45"/>
    <mergeCell ref="J46:L46"/>
    <mergeCell ref="AJ41:AM41"/>
    <mergeCell ref="AN41:AQ41"/>
    <mergeCell ref="C47:S47"/>
    <mergeCell ref="N44:O44"/>
    <mergeCell ref="P44:S44"/>
    <mergeCell ref="P41:S41"/>
    <mergeCell ref="T43:W43"/>
    <mergeCell ref="X43:AA43"/>
    <mergeCell ref="AF47:AI47"/>
    <mergeCell ref="AJ47:AM47"/>
    <mergeCell ref="AN47:AQ47"/>
    <mergeCell ref="AF41:AI41"/>
    <mergeCell ref="BI41:BL41"/>
    <mergeCell ref="AY42:BB42"/>
    <mergeCell ref="AV38:AX40"/>
    <mergeCell ref="AY38:BB40"/>
    <mergeCell ref="AY41:BB41"/>
    <mergeCell ref="BI43:BL43"/>
    <mergeCell ref="BI42:BL42"/>
    <mergeCell ref="BI44:BL44"/>
    <mergeCell ref="BG38:BH40"/>
    <mergeCell ref="BG41:BH41"/>
    <mergeCell ref="BG42:BH42"/>
    <mergeCell ref="BG43:BH43"/>
    <mergeCell ref="AV41:AX41"/>
    <mergeCell ref="AY43:BB43"/>
    <mergeCell ref="BC38:BF40"/>
    <mergeCell ref="BC41:BF41"/>
    <mergeCell ref="BC42:BF42"/>
    <mergeCell ref="BC43:BF43"/>
    <mergeCell ref="AJ38:AQ38"/>
    <mergeCell ref="C38:I40"/>
    <mergeCell ref="J38:M40"/>
    <mergeCell ref="N38:O40"/>
    <mergeCell ref="AB46:AE46"/>
    <mergeCell ref="T47:W47"/>
    <mergeCell ref="X47:AA47"/>
    <mergeCell ref="AB47:AE47"/>
    <mergeCell ref="AN39:AQ40"/>
    <mergeCell ref="AN43:AQ43"/>
    <mergeCell ref="T38:AE38"/>
    <mergeCell ref="AJ42:AM42"/>
    <mergeCell ref="X45:AA45"/>
    <mergeCell ref="AB44:AE44"/>
    <mergeCell ref="T40:W40"/>
    <mergeCell ref="AB40:AE40"/>
    <mergeCell ref="T41:W41"/>
    <mergeCell ref="C46:I46"/>
    <mergeCell ref="N46:O46"/>
    <mergeCell ref="P46:S46"/>
    <mergeCell ref="C45:I45"/>
    <mergeCell ref="N45:O45"/>
    <mergeCell ref="P45:S45"/>
    <mergeCell ref="C44:I44"/>
    <mergeCell ref="BS32:BT32"/>
    <mergeCell ref="BS33:BT33"/>
    <mergeCell ref="BF9:BO9"/>
    <mergeCell ref="BC7:BE9"/>
    <mergeCell ref="BF7:BO8"/>
    <mergeCell ref="AG13:AL13"/>
    <mergeCell ref="U7:AF7"/>
    <mergeCell ref="AN13:AU13"/>
    <mergeCell ref="AN12:AU12"/>
    <mergeCell ref="AU7:BA7"/>
    <mergeCell ref="AH25:AN25"/>
    <mergeCell ref="AA25:AG25"/>
    <mergeCell ref="O12:AL12"/>
    <mergeCell ref="AU8:BA8"/>
    <mergeCell ref="O15:Z16"/>
    <mergeCell ref="AA13:AF13"/>
    <mergeCell ref="AE27:AG27"/>
    <mergeCell ref="AH27:AK27"/>
    <mergeCell ref="AL27:AN27"/>
    <mergeCell ref="AO27:BQ27"/>
  </mergeCells>
  <phoneticPr fontId="1"/>
  <conditionalFormatting sqref="AR41:AR46">
    <cfRule type="cellIs" dxfId="3" priority="5" operator="equal">
      <formula>0</formula>
    </cfRule>
  </conditionalFormatting>
  <conditionalFormatting sqref="G3:N3">
    <cfRule type="cellIs" dxfId="2" priority="4" operator="equal">
      <formula>"変更"</formula>
    </cfRule>
  </conditionalFormatting>
  <conditionalFormatting sqref="P3">
    <cfRule type="cellIs" dxfId="1" priority="3" operator="equal">
      <formula>$G$3=変更</formula>
    </cfRule>
  </conditionalFormatting>
  <dataValidations xWindow="1008" yWindow="554" count="19">
    <dataValidation type="list" allowBlank="1" showInputMessage="1" showErrorMessage="1" sqref="G7:N7" xr:uid="{D3EB62A0-6C0D-4151-BDE8-85D85573B89D}">
      <formula1>市町名</formula1>
    </dataValidation>
    <dataValidation allowBlank="1" showInputMessage="1" showErrorMessage="1" prompt="事業実施主体が個人の場合は記入不要" sqref="BK9:BM9 H10:H18 H23:H25 H28" xr:uid="{15A802BD-394F-47CC-A83F-976B4564F13E}"/>
    <dataValidation type="list" allowBlank="1" showInputMessage="1" showErrorMessage="1" sqref="AV41:AV46" xr:uid="{7C0E655D-3E5B-495C-A497-5A684B4D03E8}">
      <formula1>施行方法</formula1>
    </dataValidation>
    <dataValidation type="list" allowBlank="1" showInputMessage="1" showErrorMessage="1" sqref="P41:S46" xr:uid="{FFF7214D-E149-441C-8781-855CE50B09AF}">
      <formula1>県補助率</formula1>
    </dataValidation>
    <dataValidation type="list" allowBlank="1" showInputMessage="1" showErrorMessage="1" sqref="G3:N3" xr:uid="{224D4CFC-E0CC-4047-A6B0-9AFB19ED9DD5}">
      <formula1>"当初,変更"</formula1>
    </dataValidation>
    <dataValidation type="list" allowBlank="1" showInputMessage="1" showErrorMessage="1" sqref="AN13" xr:uid="{BBD964EE-8BA3-4C94-93D4-3F0E0D45BEB6}">
      <formula1>消費税区分</formula1>
    </dataValidation>
    <dataValidation type="list" allowBlank="1" showInputMessage="1" showErrorMessage="1" sqref="BF9 BF7" xr:uid="{3F99D37C-A7F4-41EB-A2CE-DAA415D162D7}">
      <formula1>事業メニュー</formula1>
    </dataValidation>
    <dataValidation type="list" allowBlank="1" showInputMessage="1" showErrorMessage="1" sqref="AE26:AG27" xr:uid="{0C33709B-2AAC-4707-B961-E994B1B916E4}">
      <formula1>成果目標単位</formula1>
    </dataValidation>
    <dataValidation type="list" allowBlank="1" showInputMessage="1" showErrorMessage="1" sqref="AI33" xr:uid="{4BE3D7F6-0C12-4DCE-BC49-B3B8883DC1F3}">
      <formula1>"○,ー"</formula1>
    </dataValidation>
    <dataValidation type="list" allowBlank="1" showInputMessage="1" showErrorMessage="1" sqref="K27:Z27" xr:uid="{F120889B-89BA-44DE-A1C9-4233162F9023}">
      <formula1>INDIRECT(C27)</formula1>
    </dataValidation>
    <dataValidation type="list" allowBlank="1" showInputMessage="1" showErrorMessage="1" sqref="O13:Z13" xr:uid="{1485AA33-B099-4A9C-BEFA-505E253F55DF}">
      <formula1>特認タイプ</formula1>
    </dataValidation>
    <dataValidation allowBlank="1" showInputMessage="1" showErrorMessage="1" promptTitle="特認理由が「有機等」の場合のみ" prompt="認定年月日を記入してください" sqref="AG13:AL13" xr:uid="{15C3EE45-315A-4486-9F3F-9C62ECF7E275}"/>
    <dataValidation type="list" allowBlank="1" showInputMessage="1" showErrorMessage="1" sqref="C13" xr:uid="{62CE6D70-BA5E-4D65-B2D9-2650B8981E92}">
      <formula1>INDIRECT(BR13)</formula1>
    </dataValidation>
    <dataValidation type="list" imeMode="on" allowBlank="1" showInputMessage="1" sqref="U7:AF7" xr:uid="{B3AE9C78-D4AE-4C6C-804F-5D2233332CDC}">
      <formula1>品目</formula1>
    </dataValidation>
    <dataValidation type="list" allowBlank="1" showInputMessage="1" showErrorMessage="1" promptTitle="成果目標（M）、（N）は大雨・大雪被害防止対策" prompt="のみを実施する場合に選択できます。" sqref="K26:Z26" xr:uid="{1239D18B-CE24-4871-9A04-BAE6526AE981}">
      <formula1>INDIRECT(C26)</formula1>
    </dataValidation>
    <dataValidation type="list" allowBlank="1" showInputMessage="1" showErrorMessage="1" sqref="BG41:BH46" xr:uid="{B0B35577-E65C-4027-9C54-7F0C22892154}">
      <formula1>"○"</formula1>
    </dataValidation>
    <dataValidation type="list" imeMode="on" allowBlank="1" showInputMessage="1" sqref="M41:M46" xr:uid="{D0DD5B2B-E558-41B7-96E5-59C5ABCF84C6}">
      <formula1>事業量単位</formula1>
    </dataValidation>
    <dataValidation type="list" allowBlank="1" showInputMessage="1" showErrorMessage="1" sqref="D13:M13" xr:uid="{1FAFB451-0303-4360-99DE-4BA0F30FBC9F}">
      <formula1>INDIRECT(BT12)</formula1>
    </dataValidation>
    <dataValidation type="list" allowBlank="1" showInputMessage="1" showErrorMessage="1" sqref="N13" xr:uid="{B74F8E86-A4A0-4193-9B23-35E6243BFFB5}">
      <formula1>INDIRECT(#REF!)</formula1>
    </dataValidation>
  </dataValidations>
  <pageMargins left="0.25" right="0.25" top="0.75" bottom="0.75" header="0.3" footer="0.3"/>
  <pageSetup paperSize="9" scale="52" fitToHeight="0" orientation="landscape" r:id="rId1"/>
  <rowBreaks count="1" manualBreakCount="1">
    <brk id="53" max="68" man="1"/>
  </rowBreaks>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id="{1C1CD878-5E4D-4D87-AD21-F12568C8FC75}">
            <xm:f>NOT(ISERROR(SEARCH($G$3=変更,P3)))</xm:f>
            <xm:f>$G$3=変更</xm:f>
            <x14:dxf>
              <font>
                <color rgb="FFFF0000"/>
              </font>
            </x14:dxf>
          </x14:cfRule>
          <xm:sqref>P3</xm:sqref>
        </x14:conditionalFormatting>
      </x14:conditionalFormattings>
    </ext>
    <ext xmlns:x14="http://schemas.microsoft.com/office/spreadsheetml/2009/9/main" uri="{CCE6A557-97BC-4b89-ADB6-D9C93CAAB3DF}">
      <x14:dataValidations xmlns:xm="http://schemas.microsoft.com/office/excel/2006/main" xWindow="1008" yWindow="554" count="2">
        <x14:dataValidation type="list" allowBlank="1" showInputMessage="1" showErrorMessage="1" xr:uid="{C3BAAC9B-A9DB-4369-B2D4-D27B6F13D70B}">
          <x14:formula1>
            <xm:f>リスト!$V$2:$V$6</xm:f>
          </x14:formula1>
          <xm:sqref>AA33</xm:sqref>
        </x14:dataValidation>
        <x14:dataValidation type="list" imeMode="on" allowBlank="1" showInputMessage="1" xr:uid="{ACEEBA8C-3BD9-4B0A-8E75-E1366BB3ADB9}">
          <x14:formula1>
            <xm:f>リスト!$C$2:$C$32</xm:f>
          </x14:formula1>
          <xm:sqref>C33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03263-531B-444F-8D02-42FDC0C260EC}">
  <sheetPr>
    <tabColor rgb="FFFFFF00"/>
  </sheetPr>
  <dimension ref="A1:AQ77"/>
  <sheetViews>
    <sheetView topLeftCell="J1" zoomScale="120" zoomScaleNormal="120" workbookViewId="0">
      <selection activeCell="R8" sqref="R8"/>
    </sheetView>
  </sheetViews>
  <sheetFormatPr defaultRowHeight="12" x14ac:dyDescent="0.4"/>
  <cols>
    <col min="1" max="1" width="11" style="7" bestFit="1" customWidth="1"/>
    <col min="2" max="2" width="11.375" style="7" customWidth="1"/>
    <col min="3" max="3" width="8.875" style="7" customWidth="1"/>
    <col min="4" max="5" width="9" style="7"/>
    <col min="6" max="6" width="10.75" style="7" customWidth="1"/>
    <col min="7" max="7" width="11.375" style="7" bestFit="1" customWidth="1"/>
    <col min="8" max="9" width="9" style="7"/>
    <col min="10" max="11" width="8.875" style="7" customWidth="1"/>
    <col min="12" max="13" width="24.125" style="7" customWidth="1"/>
    <col min="14" max="14" width="7.5" style="7" customWidth="1"/>
    <col min="15" max="19" width="15.875" style="7" customWidth="1"/>
    <col min="20" max="20" width="9.625" style="7" bestFit="1" customWidth="1"/>
    <col min="21" max="21" width="10.625" style="7" customWidth="1"/>
    <col min="22" max="22" width="14.25" style="7" bestFit="1" customWidth="1"/>
    <col min="23" max="16384" width="9" style="7"/>
  </cols>
  <sheetData>
    <row r="1" spans="1:43" x14ac:dyDescent="0.4">
      <c r="A1" s="7" t="s">
        <v>12</v>
      </c>
      <c r="B1" s="7" t="s">
        <v>153</v>
      </c>
      <c r="C1" s="7" t="s">
        <v>163</v>
      </c>
      <c r="D1" s="7" t="s">
        <v>13</v>
      </c>
      <c r="E1" s="7" t="s">
        <v>172</v>
      </c>
      <c r="F1" s="7" t="s">
        <v>174</v>
      </c>
      <c r="G1" s="7" t="s">
        <v>14</v>
      </c>
      <c r="H1" s="7" t="s">
        <v>387</v>
      </c>
      <c r="I1" s="7" t="s">
        <v>388</v>
      </c>
      <c r="J1" s="7" t="s">
        <v>15</v>
      </c>
      <c r="K1" s="7" t="s">
        <v>434</v>
      </c>
      <c r="L1" s="7" t="s">
        <v>16</v>
      </c>
      <c r="M1" s="7" t="s">
        <v>344</v>
      </c>
      <c r="N1" s="7" t="s">
        <v>345</v>
      </c>
      <c r="O1" s="7" t="s">
        <v>335</v>
      </c>
      <c r="P1" s="7" t="s">
        <v>336</v>
      </c>
      <c r="Q1" s="7" t="s">
        <v>337</v>
      </c>
      <c r="R1" s="7" t="s">
        <v>338</v>
      </c>
      <c r="S1" s="7" t="s">
        <v>339</v>
      </c>
      <c r="T1" s="7" t="s">
        <v>194</v>
      </c>
      <c r="U1" s="7" t="s">
        <v>169</v>
      </c>
      <c r="V1" s="7" t="s">
        <v>17</v>
      </c>
      <c r="W1" s="7" t="s">
        <v>158</v>
      </c>
      <c r="X1" s="7" t="s">
        <v>159</v>
      </c>
      <c r="Y1" s="7" t="s">
        <v>160</v>
      </c>
      <c r="Z1" s="7" t="s">
        <v>161</v>
      </c>
      <c r="AA1" s="7" t="s">
        <v>162</v>
      </c>
      <c r="AB1" s="7" t="s">
        <v>187</v>
      </c>
      <c r="AD1" s="8" t="s">
        <v>200</v>
      </c>
      <c r="AE1" s="8" t="s">
        <v>201</v>
      </c>
      <c r="AF1" s="8" t="s">
        <v>202</v>
      </c>
      <c r="AG1" s="8" t="s">
        <v>203</v>
      </c>
      <c r="AH1" s="8" t="s">
        <v>204</v>
      </c>
      <c r="AI1" s="8" t="s">
        <v>205</v>
      </c>
      <c r="AJ1" s="8" t="s">
        <v>206</v>
      </c>
      <c r="AK1" s="8" t="s">
        <v>207</v>
      </c>
      <c r="AL1" s="11" t="s">
        <v>208</v>
      </c>
      <c r="AM1" s="9" t="s">
        <v>292</v>
      </c>
      <c r="AN1" s="10" t="s">
        <v>294</v>
      </c>
      <c r="AO1" s="10" t="s">
        <v>290</v>
      </c>
      <c r="AQ1" s="7" t="s">
        <v>362</v>
      </c>
    </row>
    <row r="2" spans="1:43" x14ac:dyDescent="0.4">
      <c r="A2" s="7" t="s">
        <v>22</v>
      </c>
      <c r="B2" s="7" t="s">
        <v>191</v>
      </c>
      <c r="C2" s="7" t="s">
        <v>23</v>
      </c>
      <c r="D2" s="12" t="s">
        <v>24</v>
      </c>
      <c r="E2" s="30">
        <v>0.5</v>
      </c>
      <c r="F2" s="31">
        <v>0.33333333333333331</v>
      </c>
      <c r="G2" s="30">
        <v>0.5</v>
      </c>
      <c r="H2" s="44">
        <v>0.5</v>
      </c>
      <c r="I2" s="44">
        <v>0.83333333333333337</v>
      </c>
      <c r="J2" s="7" t="s">
        <v>25</v>
      </c>
      <c r="K2" s="7" t="s">
        <v>435</v>
      </c>
      <c r="L2" s="7" t="s">
        <v>26</v>
      </c>
      <c r="M2" s="7" t="s">
        <v>165</v>
      </c>
      <c r="N2" s="7" t="s">
        <v>346</v>
      </c>
      <c r="O2" s="7" t="s">
        <v>316</v>
      </c>
      <c r="P2" s="7" t="s">
        <v>329</v>
      </c>
      <c r="Q2" s="7" t="s">
        <v>318</v>
      </c>
      <c r="R2" s="7" t="s">
        <v>341</v>
      </c>
      <c r="S2" s="7" t="s">
        <v>341</v>
      </c>
      <c r="T2" s="7" t="s">
        <v>195</v>
      </c>
      <c r="U2" s="7" t="s">
        <v>171</v>
      </c>
      <c r="V2" s="7" t="s">
        <v>18</v>
      </c>
      <c r="W2" s="7" t="s">
        <v>415</v>
      </c>
      <c r="X2" s="7" t="s">
        <v>279</v>
      </c>
      <c r="Y2" s="7" t="s">
        <v>279</v>
      </c>
      <c r="Z2" s="7" t="s">
        <v>279</v>
      </c>
      <c r="AA2" s="7" t="s">
        <v>279</v>
      </c>
      <c r="AB2" s="7" t="s">
        <v>327</v>
      </c>
      <c r="AD2" s="13" t="s">
        <v>209</v>
      </c>
      <c r="AE2" s="13" t="s">
        <v>210</v>
      </c>
      <c r="AF2" s="13" t="s">
        <v>211</v>
      </c>
      <c r="AG2" s="14" t="s">
        <v>212</v>
      </c>
      <c r="AH2" s="14" t="s">
        <v>213</v>
      </c>
      <c r="AI2" s="14" t="s">
        <v>214</v>
      </c>
      <c r="AJ2" s="14" t="s">
        <v>215</v>
      </c>
      <c r="AK2" s="14" t="s">
        <v>216</v>
      </c>
      <c r="AL2" s="16" t="s">
        <v>218</v>
      </c>
      <c r="AM2" s="13" t="s">
        <v>210</v>
      </c>
      <c r="AN2" s="14" t="s">
        <v>241</v>
      </c>
      <c r="AO2" s="15" t="s">
        <v>217</v>
      </c>
      <c r="AQ2" s="7" t="s">
        <v>363</v>
      </c>
    </row>
    <row r="3" spans="1:43" x14ac:dyDescent="0.4">
      <c r="A3" s="7" t="s">
        <v>27</v>
      </c>
      <c r="B3" s="7" t="s">
        <v>310</v>
      </c>
      <c r="C3" s="7" t="s">
        <v>28</v>
      </c>
      <c r="D3" s="12" t="s">
        <v>29</v>
      </c>
      <c r="E3" s="30" t="s">
        <v>173</v>
      </c>
      <c r="F3" s="30" t="s">
        <v>175</v>
      </c>
      <c r="G3" s="30" t="s">
        <v>173</v>
      </c>
      <c r="H3" s="44">
        <v>0.33333333333333331</v>
      </c>
      <c r="I3" s="44">
        <v>0.76923076923076927</v>
      </c>
      <c r="J3" s="7" t="s">
        <v>31</v>
      </c>
      <c r="K3" s="7" t="s">
        <v>436</v>
      </c>
      <c r="L3" s="7" t="s">
        <v>38</v>
      </c>
      <c r="M3" s="7" t="s">
        <v>166</v>
      </c>
      <c r="N3" s="7" t="s">
        <v>347</v>
      </c>
      <c r="O3" s="7" t="s">
        <v>317</v>
      </c>
      <c r="P3" s="7" t="s">
        <v>330</v>
      </c>
      <c r="Q3" s="7" t="s">
        <v>322</v>
      </c>
      <c r="R3" s="7" t="s">
        <v>342</v>
      </c>
      <c r="S3" s="7" t="s">
        <v>342</v>
      </c>
      <c r="T3" s="7" t="s">
        <v>196</v>
      </c>
      <c r="U3" s="7" t="s">
        <v>170</v>
      </c>
      <c r="V3" s="7" t="s">
        <v>19</v>
      </c>
      <c r="W3" s="7" t="s">
        <v>334</v>
      </c>
      <c r="X3" s="7" t="s">
        <v>289</v>
      </c>
      <c r="Y3" s="7" t="s">
        <v>289</v>
      </c>
      <c r="Z3" s="7" t="s">
        <v>289</v>
      </c>
      <c r="AA3" s="7" t="s">
        <v>289</v>
      </c>
      <c r="AB3" s="7" t="s">
        <v>326</v>
      </c>
      <c r="AD3" s="14" t="s">
        <v>219</v>
      </c>
      <c r="AE3" s="14" t="s">
        <v>220</v>
      </c>
      <c r="AF3" s="14" t="s">
        <v>221</v>
      </c>
      <c r="AG3" s="14" t="s">
        <v>222</v>
      </c>
      <c r="AH3" s="14" t="s">
        <v>223</v>
      </c>
      <c r="AI3" s="14" t="s">
        <v>224</v>
      </c>
      <c r="AJ3" s="14" t="s">
        <v>273</v>
      </c>
      <c r="AK3" s="14" t="s">
        <v>274</v>
      </c>
      <c r="AL3" s="16" t="s">
        <v>225</v>
      </c>
      <c r="AM3" s="14" t="s">
        <v>220</v>
      </c>
      <c r="AN3" s="14" t="s">
        <v>246</v>
      </c>
      <c r="AO3" s="15" t="s">
        <v>291</v>
      </c>
      <c r="AQ3" s="7" t="s">
        <v>364</v>
      </c>
    </row>
    <row r="4" spans="1:43" x14ac:dyDescent="0.4">
      <c r="A4" s="7" t="s">
        <v>32</v>
      </c>
      <c r="B4" s="7" t="s">
        <v>311</v>
      </c>
      <c r="C4" s="7" t="s">
        <v>33</v>
      </c>
      <c r="D4" s="12" t="s">
        <v>34</v>
      </c>
      <c r="E4" s="12"/>
      <c r="F4" s="30" t="s">
        <v>30</v>
      </c>
      <c r="G4" s="30">
        <v>0.33333333333333331</v>
      </c>
      <c r="H4" s="44">
        <v>0.65</v>
      </c>
      <c r="I4" s="44">
        <v>0.8666666666666667</v>
      </c>
      <c r="J4" s="7" t="s">
        <v>421</v>
      </c>
      <c r="K4" s="7" t="s">
        <v>437</v>
      </c>
      <c r="L4" s="7" t="s">
        <v>156</v>
      </c>
      <c r="M4" s="7" t="s">
        <v>167</v>
      </c>
      <c r="N4" s="7" t="s">
        <v>348</v>
      </c>
      <c r="O4" s="7" t="s">
        <v>318</v>
      </c>
      <c r="P4" s="7" t="s">
        <v>447</v>
      </c>
      <c r="Q4" s="7" t="s">
        <v>321</v>
      </c>
      <c r="R4" s="7" t="s">
        <v>343</v>
      </c>
      <c r="S4" s="7" t="s">
        <v>343</v>
      </c>
      <c r="T4" s="7" t="s">
        <v>193</v>
      </c>
      <c r="V4" s="7" t="s">
        <v>20</v>
      </c>
      <c r="W4" s="7" t="s">
        <v>333</v>
      </c>
      <c r="X4" s="7" t="s">
        <v>288</v>
      </c>
      <c r="Y4" s="7" t="s">
        <v>288</v>
      </c>
      <c r="Z4" s="7" t="s">
        <v>288</v>
      </c>
      <c r="AA4" s="7" t="s">
        <v>288</v>
      </c>
      <c r="AB4" s="7" t="s">
        <v>179</v>
      </c>
      <c r="AD4" s="14" t="s">
        <v>226</v>
      </c>
      <c r="AE4" s="14" t="s">
        <v>227</v>
      </c>
      <c r="AF4" s="14" t="s">
        <v>228</v>
      </c>
      <c r="AG4" s="14" t="s">
        <v>235</v>
      </c>
      <c r="AH4" s="14" t="s">
        <v>229</v>
      </c>
      <c r="AI4" s="14" t="s">
        <v>230</v>
      </c>
      <c r="AJ4" s="14" t="s">
        <v>231</v>
      </c>
      <c r="AK4" s="14" t="s">
        <v>249</v>
      </c>
      <c r="AL4" s="16" t="s">
        <v>275</v>
      </c>
      <c r="AM4" s="14" t="s">
        <v>227</v>
      </c>
      <c r="AN4" s="14" t="s">
        <v>251</v>
      </c>
      <c r="AO4" s="15" t="s">
        <v>232</v>
      </c>
      <c r="AQ4" s="7" t="s">
        <v>365</v>
      </c>
    </row>
    <row r="5" spans="1:43" x14ac:dyDescent="0.4">
      <c r="A5" s="7" t="s">
        <v>36</v>
      </c>
      <c r="B5" s="7" t="s">
        <v>192</v>
      </c>
      <c r="C5" s="7" t="s">
        <v>37</v>
      </c>
      <c r="D5" s="12"/>
      <c r="E5" s="12"/>
      <c r="F5" s="30" t="s">
        <v>176</v>
      </c>
      <c r="G5" s="30" t="s">
        <v>175</v>
      </c>
      <c r="J5" s="7" t="s">
        <v>441</v>
      </c>
      <c r="K5" s="7" t="s">
        <v>438</v>
      </c>
      <c r="L5" s="7" t="s">
        <v>43</v>
      </c>
      <c r="M5" s="7" t="s">
        <v>168</v>
      </c>
      <c r="N5" s="7" t="s">
        <v>349</v>
      </c>
      <c r="O5" s="7" t="s">
        <v>322</v>
      </c>
      <c r="P5" s="7" t="s">
        <v>340</v>
      </c>
      <c r="Q5" s="7" t="s">
        <v>324</v>
      </c>
      <c r="R5" s="7" t="s">
        <v>319</v>
      </c>
      <c r="S5" s="7" t="s">
        <v>323</v>
      </c>
      <c r="T5" s="7" t="s">
        <v>197</v>
      </c>
      <c r="V5" s="7" t="s">
        <v>21</v>
      </c>
      <c r="X5" s="7" t="s">
        <v>287</v>
      </c>
      <c r="Y5" s="7" t="s">
        <v>287</v>
      </c>
      <c r="Z5" s="7" t="s">
        <v>287</v>
      </c>
      <c r="AA5" s="7" t="s">
        <v>287</v>
      </c>
      <c r="AB5" s="7" t="s">
        <v>178</v>
      </c>
      <c r="AD5" s="14" t="s">
        <v>233</v>
      </c>
      <c r="AE5" s="14" t="s">
        <v>234</v>
      </c>
      <c r="AF5" s="14" t="s">
        <v>242</v>
      </c>
      <c r="AG5" s="14" t="s">
        <v>119</v>
      </c>
      <c r="AH5" s="14" t="s">
        <v>236</v>
      </c>
      <c r="AI5" s="14" t="s">
        <v>237</v>
      </c>
      <c r="AJ5" s="14" t="s">
        <v>238</v>
      </c>
      <c r="AL5" s="16" t="s">
        <v>276</v>
      </c>
      <c r="AM5" s="14" t="s">
        <v>234</v>
      </c>
      <c r="AN5" s="14" t="s">
        <v>254</v>
      </c>
      <c r="AO5" s="15" t="s">
        <v>240</v>
      </c>
      <c r="AQ5" s="7" t="s">
        <v>366</v>
      </c>
    </row>
    <row r="6" spans="1:43" ht="13.5" x14ac:dyDescent="0.4">
      <c r="A6" s="7" t="s">
        <v>39</v>
      </c>
      <c r="B6" s="7" t="s">
        <v>278</v>
      </c>
      <c r="C6" s="7" t="s">
        <v>40</v>
      </c>
      <c r="D6" s="12"/>
      <c r="E6" s="12"/>
      <c r="F6" s="30" t="s">
        <v>35</v>
      </c>
      <c r="G6" s="32" t="s">
        <v>199</v>
      </c>
      <c r="K6" s="73" t="s">
        <v>439</v>
      </c>
      <c r="L6" s="7" t="s">
        <v>46</v>
      </c>
      <c r="N6" s="7" t="s">
        <v>350</v>
      </c>
      <c r="O6" s="7" t="s">
        <v>324</v>
      </c>
      <c r="P6" s="7" t="s">
        <v>448</v>
      </c>
      <c r="Q6" s="7" t="s">
        <v>325</v>
      </c>
      <c r="R6" s="7" t="s">
        <v>450</v>
      </c>
      <c r="S6" s="7" t="s">
        <v>328</v>
      </c>
      <c r="T6" s="7" t="s">
        <v>198</v>
      </c>
      <c r="V6" s="7" t="s">
        <v>164</v>
      </c>
      <c r="X6" s="7" t="s">
        <v>286</v>
      </c>
      <c r="Y6" s="7" t="s">
        <v>286</v>
      </c>
      <c r="Z6" s="7" t="s">
        <v>286</v>
      </c>
      <c r="AA6" s="7" t="s">
        <v>286</v>
      </c>
      <c r="AB6" s="7" t="s">
        <v>185</v>
      </c>
      <c r="AD6" s="14" t="s">
        <v>46</v>
      </c>
      <c r="AE6" s="14" t="s">
        <v>241</v>
      </c>
      <c r="AF6" s="14" t="s">
        <v>247</v>
      </c>
      <c r="AG6" s="14" t="s">
        <v>249</v>
      </c>
      <c r="AH6" s="14" t="s">
        <v>243</v>
      </c>
      <c r="AI6" s="14" t="s">
        <v>244</v>
      </c>
      <c r="AL6" s="19"/>
      <c r="AM6" s="17" t="s">
        <v>293</v>
      </c>
      <c r="AN6" s="14" t="s">
        <v>256</v>
      </c>
      <c r="AO6" s="15" t="s">
        <v>239</v>
      </c>
      <c r="AQ6" s="7" t="s">
        <v>367</v>
      </c>
    </row>
    <row r="7" spans="1:43" ht="13.5" customHeight="1" x14ac:dyDescent="0.4">
      <c r="A7" s="7" t="s">
        <v>41</v>
      </c>
      <c r="C7" s="7" t="s">
        <v>42</v>
      </c>
      <c r="D7" s="12"/>
      <c r="E7" s="12"/>
      <c r="F7" s="12"/>
      <c r="G7" s="45" t="s">
        <v>389</v>
      </c>
      <c r="L7" s="7" t="s">
        <v>49</v>
      </c>
      <c r="N7" s="7" t="s">
        <v>351</v>
      </c>
      <c r="O7" s="7" t="s">
        <v>319</v>
      </c>
      <c r="P7" s="7" t="s">
        <v>449</v>
      </c>
      <c r="Q7" s="7" t="s">
        <v>319</v>
      </c>
      <c r="R7" s="7" t="s">
        <v>451</v>
      </c>
      <c r="T7" s="7" t="s">
        <v>361</v>
      </c>
      <c r="X7" s="7" t="s">
        <v>285</v>
      </c>
      <c r="Y7" s="7" t="s">
        <v>285</v>
      </c>
      <c r="Z7" s="7" t="s">
        <v>285</v>
      </c>
      <c r="AA7" s="7" t="s">
        <v>285</v>
      </c>
      <c r="AB7" s="7" t="s">
        <v>181</v>
      </c>
      <c r="AD7" s="14" t="s">
        <v>245</v>
      </c>
      <c r="AE7" s="14" t="s">
        <v>246</v>
      </c>
      <c r="AF7" s="14" t="s">
        <v>252</v>
      </c>
      <c r="AH7" s="14" t="s">
        <v>248</v>
      </c>
      <c r="AI7" s="14" t="s">
        <v>249</v>
      </c>
      <c r="AL7" s="19"/>
      <c r="AM7" s="14" t="s">
        <v>267</v>
      </c>
      <c r="AN7" s="14" t="s">
        <v>258</v>
      </c>
      <c r="AO7" s="18"/>
      <c r="AQ7" s="7" t="s">
        <v>368</v>
      </c>
    </row>
    <row r="8" spans="1:43" ht="13.5" customHeight="1" x14ac:dyDescent="0.4">
      <c r="A8" s="7" t="s">
        <v>44</v>
      </c>
      <c r="C8" s="7" t="s">
        <v>45</v>
      </c>
      <c r="D8" s="12"/>
      <c r="E8" s="12"/>
      <c r="F8" s="12"/>
      <c r="G8" s="12"/>
      <c r="L8" s="7" t="s">
        <v>52</v>
      </c>
      <c r="N8" s="7" t="s">
        <v>352</v>
      </c>
      <c r="Q8" s="7" t="s">
        <v>320</v>
      </c>
      <c r="X8" s="7" t="s">
        <v>284</v>
      </c>
      <c r="Y8" s="7" t="s">
        <v>284</v>
      </c>
      <c r="Z8" s="7" t="s">
        <v>284</v>
      </c>
      <c r="AA8" s="7" t="s">
        <v>284</v>
      </c>
      <c r="AB8" s="7" t="s">
        <v>180</v>
      </c>
      <c r="AD8" s="14" t="s">
        <v>250</v>
      </c>
      <c r="AE8" s="14" t="s">
        <v>251</v>
      </c>
      <c r="AF8" s="14" t="s">
        <v>255</v>
      </c>
      <c r="AH8" s="14" t="s">
        <v>249</v>
      </c>
      <c r="AM8" s="14" t="s">
        <v>268</v>
      </c>
      <c r="AN8" s="14" t="s">
        <v>260</v>
      </c>
      <c r="AO8" s="18"/>
      <c r="AQ8" s="7" t="s">
        <v>369</v>
      </c>
    </row>
    <row r="9" spans="1:43" ht="13.5" customHeight="1" x14ac:dyDescent="0.4">
      <c r="A9" s="7" t="s">
        <v>47</v>
      </c>
      <c r="C9" s="7" t="s">
        <v>48</v>
      </c>
      <c r="D9" s="12"/>
      <c r="E9" s="12"/>
      <c r="F9" s="12"/>
      <c r="G9" s="12"/>
      <c r="L9" s="7" t="s">
        <v>55</v>
      </c>
      <c r="N9" s="7" t="s">
        <v>353</v>
      </c>
      <c r="Q9" s="7" t="s">
        <v>331</v>
      </c>
      <c r="X9" s="7" t="s">
        <v>283</v>
      </c>
      <c r="Y9" s="7" t="s">
        <v>283</v>
      </c>
      <c r="Z9" s="7" t="s">
        <v>283</v>
      </c>
      <c r="AA9" s="7" t="s">
        <v>283</v>
      </c>
      <c r="AB9" s="7" t="s">
        <v>182</v>
      </c>
      <c r="AD9" s="14" t="s">
        <v>253</v>
      </c>
      <c r="AE9" s="14" t="s">
        <v>254</v>
      </c>
      <c r="AF9" s="14" t="s">
        <v>257</v>
      </c>
      <c r="AM9" s="13" t="s">
        <v>211</v>
      </c>
      <c r="AN9" s="14" t="s">
        <v>261</v>
      </c>
      <c r="AO9" s="18"/>
      <c r="AQ9" s="7" t="s">
        <v>370</v>
      </c>
    </row>
    <row r="10" spans="1:43" x14ac:dyDescent="0.4">
      <c r="A10" s="7" t="s">
        <v>50</v>
      </c>
      <c r="C10" s="7" t="s">
        <v>51</v>
      </c>
      <c r="D10" s="12"/>
      <c r="E10" s="12"/>
      <c r="F10" s="12"/>
      <c r="G10" s="12"/>
      <c r="L10" s="7" t="s">
        <v>60</v>
      </c>
      <c r="N10" s="7" t="s">
        <v>354</v>
      </c>
      <c r="X10" s="7" t="s">
        <v>282</v>
      </c>
      <c r="Y10" s="7" t="s">
        <v>282</v>
      </c>
      <c r="Z10" s="7" t="s">
        <v>282</v>
      </c>
      <c r="AA10" s="7" t="s">
        <v>282</v>
      </c>
      <c r="AB10" s="7" t="s">
        <v>270</v>
      </c>
      <c r="AD10" s="14" t="s">
        <v>249</v>
      </c>
      <c r="AE10" s="14" t="s">
        <v>256</v>
      </c>
      <c r="AF10" s="14" t="s">
        <v>259</v>
      </c>
      <c r="AM10" s="14" t="s">
        <v>221</v>
      </c>
      <c r="AN10" s="14" t="s">
        <v>262</v>
      </c>
      <c r="AO10" s="18"/>
      <c r="AQ10" s="7" t="s">
        <v>371</v>
      </c>
    </row>
    <row r="11" spans="1:43" x14ac:dyDescent="0.4">
      <c r="A11" s="7" t="s">
        <v>53</v>
      </c>
      <c r="C11" s="7" t="s">
        <v>54</v>
      </c>
      <c r="D11" s="12"/>
      <c r="E11" s="12"/>
      <c r="F11" s="12"/>
      <c r="G11" s="12"/>
      <c r="L11" s="7" t="s">
        <v>63</v>
      </c>
      <c r="N11" s="7" t="s">
        <v>355</v>
      </c>
      <c r="X11" s="7" t="s">
        <v>281</v>
      </c>
      <c r="Y11" s="7" t="s">
        <v>281</v>
      </c>
      <c r="AB11" s="7" t="s">
        <v>183</v>
      </c>
      <c r="AE11" s="14" t="s">
        <v>258</v>
      </c>
      <c r="AF11" s="7" t="s">
        <v>272</v>
      </c>
      <c r="AM11" s="14" t="s">
        <v>228</v>
      </c>
      <c r="AN11" s="14" t="s">
        <v>263</v>
      </c>
      <c r="AO11" s="19"/>
      <c r="AQ11" s="7" t="s">
        <v>372</v>
      </c>
    </row>
    <row r="12" spans="1:43" x14ac:dyDescent="0.4">
      <c r="A12" s="7" t="s">
        <v>56</v>
      </c>
      <c r="C12" s="7" t="s">
        <v>57</v>
      </c>
      <c r="D12" s="12"/>
      <c r="E12" s="12"/>
      <c r="F12" s="12"/>
      <c r="G12" s="12"/>
      <c r="L12" s="7" t="s">
        <v>66</v>
      </c>
      <c r="N12" s="7" t="s">
        <v>356</v>
      </c>
      <c r="X12" s="7" t="s">
        <v>280</v>
      </c>
      <c r="Y12" s="7" t="s">
        <v>280</v>
      </c>
      <c r="AB12" s="7" t="s">
        <v>184</v>
      </c>
      <c r="AE12" s="14" t="s">
        <v>260</v>
      </c>
      <c r="AF12" s="14" t="s">
        <v>249</v>
      </c>
      <c r="AM12" s="14" t="s">
        <v>242</v>
      </c>
      <c r="AN12" s="14" t="s">
        <v>264</v>
      </c>
      <c r="AO12" s="19"/>
      <c r="AQ12" s="7" t="s">
        <v>373</v>
      </c>
    </row>
    <row r="13" spans="1:43" x14ac:dyDescent="0.4">
      <c r="A13" s="7" t="s">
        <v>58</v>
      </c>
      <c r="C13" s="7" t="s">
        <v>59</v>
      </c>
      <c r="D13" s="12"/>
      <c r="E13" s="12"/>
      <c r="F13" s="12"/>
      <c r="G13" s="12"/>
      <c r="L13" s="7" t="s">
        <v>69</v>
      </c>
      <c r="N13" s="7" t="s">
        <v>357</v>
      </c>
      <c r="AB13" s="7" t="s">
        <v>186</v>
      </c>
      <c r="AE13" s="14" t="s">
        <v>261</v>
      </c>
      <c r="AM13" s="14" t="s">
        <v>247</v>
      </c>
      <c r="AN13" s="12" t="s">
        <v>295</v>
      </c>
      <c r="AO13" s="19"/>
      <c r="AQ13" s="7" t="s">
        <v>374</v>
      </c>
    </row>
    <row r="14" spans="1:43" x14ac:dyDescent="0.4">
      <c r="A14" s="7" t="s">
        <v>61</v>
      </c>
      <c r="C14" s="7" t="s">
        <v>62</v>
      </c>
      <c r="D14" s="12"/>
      <c r="E14" s="12"/>
      <c r="F14" s="12"/>
      <c r="G14" s="12"/>
      <c r="L14" s="7" t="s">
        <v>72</v>
      </c>
      <c r="N14" s="7" t="s">
        <v>358</v>
      </c>
      <c r="AE14" s="14" t="s">
        <v>262</v>
      </c>
      <c r="AL14" s="20"/>
      <c r="AM14" s="14" t="s">
        <v>255</v>
      </c>
      <c r="AN14" s="12" t="s">
        <v>296</v>
      </c>
      <c r="AO14" s="19"/>
      <c r="AQ14" s="7" t="s">
        <v>375</v>
      </c>
    </row>
    <row r="15" spans="1:43" x14ac:dyDescent="0.4">
      <c r="A15" s="7" t="s">
        <v>64</v>
      </c>
      <c r="C15" s="7" t="s">
        <v>65</v>
      </c>
      <c r="D15" s="12"/>
      <c r="E15" s="12"/>
      <c r="F15" s="12"/>
      <c r="G15" s="12"/>
      <c r="L15" s="7" t="s">
        <v>75</v>
      </c>
      <c r="N15" s="7" t="s">
        <v>359</v>
      </c>
      <c r="AE15" s="14" t="s">
        <v>263</v>
      </c>
      <c r="AM15" s="14" t="s">
        <v>257</v>
      </c>
      <c r="AN15" s="12" t="s">
        <v>297</v>
      </c>
      <c r="AO15" s="19"/>
      <c r="AQ15" s="7" t="s">
        <v>376</v>
      </c>
    </row>
    <row r="16" spans="1:43" x14ac:dyDescent="0.4">
      <c r="A16" s="7" t="s">
        <v>67</v>
      </c>
      <c r="C16" s="7" t="s">
        <v>68</v>
      </c>
      <c r="D16" s="12"/>
      <c r="E16" s="12"/>
      <c r="F16" s="12"/>
      <c r="G16" s="12"/>
      <c r="L16" s="7" t="s">
        <v>78</v>
      </c>
      <c r="N16" s="7" t="s">
        <v>360</v>
      </c>
      <c r="AE16" s="14" t="s">
        <v>264</v>
      </c>
      <c r="AM16" s="14" t="s">
        <v>259</v>
      </c>
      <c r="AN16" s="7" t="s">
        <v>272</v>
      </c>
      <c r="AO16" s="19"/>
      <c r="AQ16" s="7" t="s">
        <v>377</v>
      </c>
    </row>
    <row r="17" spans="1:41" x14ac:dyDescent="0.4">
      <c r="A17" s="7" t="s">
        <v>70</v>
      </c>
      <c r="C17" s="7" t="s">
        <v>71</v>
      </c>
      <c r="D17" s="31"/>
      <c r="E17" s="31"/>
      <c r="F17" s="31"/>
      <c r="G17" s="31"/>
      <c r="L17" s="7" t="s">
        <v>81</v>
      </c>
      <c r="AE17" s="14" t="s">
        <v>265</v>
      </c>
      <c r="AM17" s="14" t="s">
        <v>212</v>
      </c>
      <c r="AN17" s="12" t="s">
        <v>298</v>
      </c>
      <c r="AO17" s="19"/>
    </row>
    <row r="18" spans="1:41" x14ac:dyDescent="0.4">
      <c r="A18" s="7" t="s">
        <v>73</v>
      </c>
      <c r="C18" s="7" t="s">
        <v>74</v>
      </c>
      <c r="D18" s="33"/>
      <c r="E18" s="33"/>
      <c r="F18" s="33"/>
      <c r="G18" s="33"/>
      <c r="L18" s="7" t="s">
        <v>84</v>
      </c>
      <c r="AE18" s="14" t="s">
        <v>266</v>
      </c>
      <c r="AM18" s="14" t="s">
        <v>222</v>
      </c>
      <c r="AN18" s="12" t="s">
        <v>299</v>
      </c>
      <c r="AO18" s="19"/>
    </row>
    <row r="19" spans="1:41" x14ac:dyDescent="0.4">
      <c r="A19" s="7" t="s">
        <v>76</v>
      </c>
      <c r="C19" s="7" t="s">
        <v>77</v>
      </c>
      <c r="D19" s="34"/>
      <c r="E19" s="34"/>
      <c r="F19" s="34"/>
      <c r="G19" s="34"/>
      <c r="L19" s="7" t="s">
        <v>86</v>
      </c>
      <c r="AE19" s="14" t="s">
        <v>271</v>
      </c>
      <c r="AM19" s="14" t="s">
        <v>235</v>
      </c>
      <c r="AN19" s="12" t="s">
        <v>300</v>
      </c>
      <c r="AO19" s="19"/>
    </row>
    <row r="20" spans="1:41" x14ac:dyDescent="0.4">
      <c r="A20" s="7" t="s">
        <v>79</v>
      </c>
      <c r="C20" s="7" t="s">
        <v>80</v>
      </c>
      <c r="D20" s="35"/>
      <c r="E20" s="35"/>
      <c r="F20" s="35"/>
      <c r="G20" s="35"/>
      <c r="L20" s="7" t="s">
        <v>88</v>
      </c>
      <c r="AE20" s="14" t="s">
        <v>267</v>
      </c>
      <c r="AM20" s="14" t="s">
        <v>119</v>
      </c>
      <c r="AN20" s="12"/>
      <c r="AO20" s="19"/>
    </row>
    <row r="21" spans="1:41" x14ac:dyDescent="0.4">
      <c r="A21" s="7" t="s">
        <v>82</v>
      </c>
      <c r="C21" s="7" t="s">
        <v>83</v>
      </c>
      <c r="D21" s="36"/>
      <c r="E21" s="36"/>
      <c r="F21" s="36"/>
      <c r="G21" s="36"/>
      <c r="L21" s="7" t="s">
        <v>90</v>
      </c>
      <c r="AE21" s="14" t="s">
        <v>268</v>
      </c>
      <c r="AM21" s="14" t="s">
        <v>274</v>
      </c>
      <c r="AN21" s="12"/>
      <c r="AO21" s="19"/>
    </row>
    <row r="22" spans="1:41" x14ac:dyDescent="0.4">
      <c r="C22" s="7" t="s">
        <v>85</v>
      </c>
      <c r="D22" s="12"/>
      <c r="E22" s="12"/>
      <c r="F22" s="12"/>
      <c r="G22" s="12"/>
      <c r="L22" s="7" t="s">
        <v>92</v>
      </c>
      <c r="AE22" s="14" t="s">
        <v>269</v>
      </c>
      <c r="AM22" s="14" t="s">
        <v>249</v>
      </c>
      <c r="AN22" s="19"/>
      <c r="AO22" s="19"/>
    </row>
    <row r="23" spans="1:41" x14ac:dyDescent="0.4">
      <c r="C23" s="7" t="s">
        <v>87</v>
      </c>
      <c r="D23" s="12"/>
      <c r="E23" s="12"/>
      <c r="F23" s="12"/>
      <c r="G23" s="12"/>
      <c r="L23" s="7" t="s">
        <v>94</v>
      </c>
      <c r="AE23" s="14" t="s">
        <v>249</v>
      </c>
      <c r="AM23" s="19"/>
      <c r="AN23" s="19"/>
      <c r="AO23" s="19"/>
    </row>
    <row r="24" spans="1:41" x14ac:dyDescent="0.4">
      <c r="C24" s="7" t="s">
        <v>89</v>
      </c>
      <c r="D24" s="12"/>
      <c r="E24" s="12"/>
      <c r="F24" s="12"/>
      <c r="G24" s="12"/>
      <c r="L24" s="7" t="s">
        <v>96</v>
      </c>
      <c r="AM24" s="19"/>
      <c r="AN24" s="19"/>
      <c r="AO24" s="19"/>
    </row>
    <row r="25" spans="1:41" x14ac:dyDescent="0.4">
      <c r="C25" s="7" t="s">
        <v>91</v>
      </c>
      <c r="D25" s="12"/>
      <c r="E25" s="12"/>
      <c r="F25" s="12"/>
      <c r="G25" s="12"/>
      <c r="L25" s="7" t="s">
        <v>98</v>
      </c>
      <c r="AM25" s="19"/>
      <c r="AN25" s="19"/>
      <c r="AO25" s="19"/>
    </row>
    <row r="26" spans="1:41" x14ac:dyDescent="0.4">
      <c r="C26" s="7" t="s">
        <v>93</v>
      </c>
      <c r="D26" s="12"/>
      <c r="E26" s="12"/>
      <c r="F26" s="12"/>
      <c r="G26" s="12"/>
      <c r="L26" s="7" t="s">
        <v>100</v>
      </c>
      <c r="AM26" s="19"/>
      <c r="AN26" s="19"/>
      <c r="AO26" s="19"/>
    </row>
    <row r="27" spans="1:41" x14ac:dyDescent="0.4">
      <c r="C27" s="7" t="s">
        <v>95</v>
      </c>
      <c r="L27" s="7" t="s">
        <v>102</v>
      </c>
      <c r="AM27" s="19"/>
    </row>
    <row r="28" spans="1:41" x14ac:dyDescent="0.4">
      <c r="C28" s="7" t="s">
        <v>97</v>
      </c>
      <c r="L28" s="7" t="s">
        <v>104</v>
      </c>
    </row>
    <row r="29" spans="1:41" x14ac:dyDescent="0.4">
      <c r="C29" s="7" t="s">
        <v>99</v>
      </c>
      <c r="L29" s="7" t="s">
        <v>105</v>
      </c>
    </row>
    <row r="30" spans="1:41" x14ac:dyDescent="0.4">
      <c r="C30" s="7" t="s">
        <v>101</v>
      </c>
      <c r="L30" s="7" t="s">
        <v>106</v>
      </c>
    </row>
    <row r="31" spans="1:41" x14ac:dyDescent="0.4">
      <c r="C31" s="7" t="s">
        <v>103</v>
      </c>
      <c r="L31" s="7" t="s">
        <v>107</v>
      </c>
    </row>
    <row r="32" spans="1:41" x14ac:dyDescent="0.4">
      <c r="C32" s="7" t="s">
        <v>277</v>
      </c>
      <c r="L32" s="7" t="s">
        <v>108</v>
      </c>
    </row>
    <row r="33" spans="12:12" x14ac:dyDescent="0.4">
      <c r="L33" s="7" t="s">
        <v>109</v>
      </c>
    </row>
    <row r="34" spans="12:12" x14ac:dyDescent="0.4">
      <c r="L34" s="7" t="s">
        <v>110</v>
      </c>
    </row>
    <row r="35" spans="12:12" x14ac:dyDescent="0.4">
      <c r="L35" s="7" t="s">
        <v>111</v>
      </c>
    </row>
    <row r="36" spans="12:12" x14ac:dyDescent="0.4">
      <c r="L36" s="7" t="s">
        <v>112</v>
      </c>
    </row>
    <row r="37" spans="12:12" x14ac:dyDescent="0.4">
      <c r="L37" s="7" t="s">
        <v>113</v>
      </c>
    </row>
    <row r="38" spans="12:12" x14ac:dyDescent="0.4">
      <c r="L38" s="7" t="s">
        <v>114</v>
      </c>
    </row>
    <row r="39" spans="12:12" x14ac:dyDescent="0.4">
      <c r="L39" s="7" t="s">
        <v>115</v>
      </c>
    </row>
    <row r="40" spans="12:12" x14ac:dyDescent="0.4">
      <c r="L40" s="7" t="s">
        <v>116</v>
      </c>
    </row>
    <row r="41" spans="12:12" x14ac:dyDescent="0.4">
      <c r="L41" s="7" t="s">
        <v>117</v>
      </c>
    </row>
    <row r="42" spans="12:12" x14ac:dyDescent="0.4">
      <c r="L42" s="7" t="s">
        <v>118</v>
      </c>
    </row>
    <row r="43" spans="12:12" x14ac:dyDescent="0.4">
      <c r="L43" s="7" t="s">
        <v>119</v>
      </c>
    </row>
    <row r="44" spans="12:12" x14ac:dyDescent="0.4">
      <c r="L44" s="7" t="s">
        <v>120</v>
      </c>
    </row>
    <row r="45" spans="12:12" x14ac:dyDescent="0.4">
      <c r="L45" s="7" t="s">
        <v>121</v>
      </c>
    </row>
    <row r="46" spans="12:12" x14ac:dyDescent="0.4">
      <c r="L46" s="7" t="s">
        <v>122</v>
      </c>
    </row>
    <row r="47" spans="12:12" x14ac:dyDescent="0.4">
      <c r="L47" s="7" t="s">
        <v>123</v>
      </c>
    </row>
    <row r="48" spans="12:12" x14ac:dyDescent="0.4">
      <c r="L48" s="7" t="s">
        <v>124</v>
      </c>
    </row>
    <row r="49" spans="12:12" x14ac:dyDescent="0.4">
      <c r="L49" s="7" t="s">
        <v>125</v>
      </c>
    </row>
    <row r="50" spans="12:12" x14ac:dyDescent="0.4">
      <c r="L50" s="7" t="s">
        <v>126</v>
      </c>
    </row>
    <row r="51" spans="12:12" x14ac:dyDescent="0.4">
      <c r="L51" s="7" t="s">
        <v>127</v>
      </c>
    </row>
    <row r="52" spans="12:12" x14ac:dyDescent="0.4">
      <c r="L52" s="7" t="s">
        <v>128</v>
      </c>
    </row>
    <row r="53" spans="12:12" x14ac:dyDescent="0.4">
      <c r="L53" s="7" t="s">
        <v>129</v>
      </c>
    </row>
    <row r="54" spans="12:12" x14ac:dyDescent="0.4">
      <c r="L54" s="7" t="s">
        <v>130</v>
      </c>
    </row>
    <row r="55" spans="12:12" x14ac:dyDescent="0.4">
      <c r="L55" s="7" t="s">
        <v>131</v>
      </c>
    </row>
    <row r="56" spans="12:12" x14ac:dyDescent="0.4">
      <c r="L56" s="7" t="s">
        <v>132</v>
      </c>
    </row>
    <row r="57" spans="12:12" x14ac:dyDescent="0.4">
      <c r="L57" s="7" t="s">
        <v>133</v>
      </c>
    </row>
    <row r="58" spans="12:12" x14ac:dyDescent="0.4">
      <c r="L58" s="7" t="s">
        <v>134</v>
      </c>
    </row>
    <row r="59" spans="12:12" x14ac:dyDescent="0.4">
      <c r="L59" s="7" t="s">
        <v>135</v>
      </c>
    </row>
    <row r="60" spans="12:12" x14ac:dyDescent="0.4">
      <c r="L60" s="7" t="s">
        <v>136</v>
      </c>
    </row>
    <row r="61" spans="12:12" x14ac:dyDescent="0.4">
      <c r="L61" s="7" t="s">
        <v>137</v>
      </c>
    </row>
    <row r="62" spans="12:12" x14ac:dyDescent="0.4">
      <c r="L62" s="7" t="s">
        <v>138</v>
      </c>
    </row>
    <row r="63" spans="12:12" x14ac:dyDescent="0.4">
      <c r="L63" s="7" t="s">
        <v>139</v>
      </c>
    </row>
    <row r="64" spans="12:12" x14ac:dyDescent="0.4">
      <c r="L64" s="7" t="s">
        <v>177</v>
      </c>
    </row>
    <row r="65" spans="12:12" x14ac:dyDescent="0.4">
      <c r="L65" s="7" t="s">
        <v>140</v>
      </c>
    </row>
    <row r="66" spans="12:12" x14ac:dyDescent="0.4">
      <c r="L66" s="7" t="s">
        <v>141</v>
      </c>
    </row>
    <row r="67" spans="12:12" x14ac:dyDescent="0.4">
      <c r="L67" s="7" t="s">
        <v>142</v>
      </c>
    </row>
    <row r="68" spans="12:12" x14ac:dyDescent="0.4">
      <c r="L68" s="7" t="s">
        <v>143</v>
      </c>
    </row>
    <row r="69" spans="12:12" x14ac:dyDescent="0.4">
      <c r="L69" s="7" t="s">
        <v>144</v>
      </c>
    </row>
    <row r="70" spans="12:12" x14ac:dyDescent="0.4">
      <c r="L70" s="7" t="s">
        <v>145</v>
      </c>
    </row>
    <row r="71" spans="12:12" x14ac:dyDescent="0.4">
      <c r="L71" s="7" t="s">
        <v>146</v>
      </c>
    </row>
    <row r="72" spans="12:12" x14ac:dyDescent="0.4">
      <c r="L72" s="7" t="s">
        <v>147</v>
      </c>
    </row>
    <row r="73" spans="12:12" x14ac:dyDescent="0.4">
      <c r="L73" s="7" t="s">
        <v>148</v>
      </c>
    </row>
    <row r="74" spans="12:12" x14ac:dyDescent="0.4">
      <c r="L74" s="7" t="s">
        <v>149</v>
      </c>
    </row>
    <row r="75" spans="12:12" x14ac:dyDescent="0.4">
      <c r="L75" s="7" t="s">
        <v>150</v>
      </c>
    </row>
    <row r="76" spans="12:12" x14ac:dyDescent="0.4">
      <c r="L76" s="7" t="s">
        <v>151</v>
      </c>
    </row>
    <row r="77" spans="12:12" x14ac:dyDescent="0.4">
      <c r="L77" s="7" t="s">
        <v>152</v>
      </c>
    </row>
  </sheetData>
  <phoneticPr fontId="1"/>
  <pageMargins left="0.7" right="0.7" top="0.75" bottom="0.75" header="0.3" footer="0.3"/>
  <pageSetup paperSize="9" orientation="portrait" copies="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42</vt:i4>
      </vt:variant>
    </vt:vector>
  </HeadingPairs>
  <TitlesOfParts>
    <vt:vector size="44" baseType="lpstr">
      <vt:lpstr>計画書（個人票）</vt:lpstr>
      <vt:lpstr>リスト</vt:lpstr>
      <vt:lpstr>'計画書（個人票）'!Print_Area</vt:lpstr>
      <vt:lpstr>ステップアップ</vt:lpstr>
      <vt:lpstr>ステップアップ事業実施主体</vt:lpstr>
      <vt:lpstr>園芸団地</vt:lpstr>
      <vt:lpstr>園芸団地事業実施主体</vt:lpstr>
      <vt:lpstr>園芸用ハウス等</vt:lpstr>
      <vt:lpstr>共同作業</vt:lpstr>
      <vt:lpstr>共同性の確保</vt:lpstr>
      <vt:lpstr>共同利用機械・装置</vt:lpstr>
      <vt:lpstr>経営基盤強化</vt:lpstr>
      <vt:lpstr>経営基盤強化事業実施主体</vt:lpstr>
      <vt:lpstr>経営基盤強化成果目標</vt:lpstr>
      <vt:lpstr>県補助率</vt:lpstr>
      <vt:lpstr>効率的集出荷</vt:lpstr>
      <vt:lpstr>効率的集出荷事業実施主体</vt:lpstr>
      <vt:lpstr>効率的成果目標</vt:lpstr>
      <vt:lpstr>高品質化機械・装置</vt:lpstr>
      <vt:lpstr>市町名</vt:lpstr>
      <vt:lpstr>施行方法</vt:lpstr>
      <vt:lpstr>事業メニュー</vt:lpstr>
      <vt:lpstr>事業実施主体の区分</vt:lpstr>
      <vt:lpstr>事業量単位</vt:lpstr>
      <vt:lpstr>所得向上補助率</vt:lpstr>
      <vt:lpstr>消費税区分</vt:lpstr>
      <vt:lpstr>省石油型機械・装置</vt:lpstr>
      <vt:lpstr>省力化機械・装置</vt:lpstr>
      <vt:lpstr>新規就農者</vt:lpstr>
      <vt:lpstr>新規就農者事業実施主体</vt:lpstr>
      <vt:lpstr>新規成果目標</vt:lpstr>
      <vt:lpstr>新規補助率</vt:lpstr>
      <vt:lpstr>成果目標単位</vt:lpstr>
      <vt:lpstr>政策的な施設・機械・装置等</vt:lpstr>
      <vt:lpstr>選別・調整・加工用機械・装置</vt:lpstr>
      <vt:lpstr>大雨・大雪被害防止対策</vt:lpstr>
      <vt:lpstr>団地成果目標</vt:lpstr>
      <vt:lpstr>長寿命化対策</vt:lpstr>
      <vt:lpstr>土づくり用・病害虫低減機械・装置</vt:lpstr>
      <vt:lpstr>特認タイプ</vt:lpstr>
      <vt:lpstr>品目</vt:lpstr>
      <vt:lpstr>附帯設備等</vt:lpstr>
      <vt:lpstr>有機等</vt:lpstr>
      <vt:lpstr>露地野菜集出荷システム</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髙田　彩華（園芸課）</dc:creator>
  <cp:lastModifiedBy>髙田　彩華（園芸農産課）</cp:lastModifiedBy>
  <cp:lastPrinted>2024-04-04T01:56:27Z</cp:lastPrinted>
  <dcterms:created xsi:type="dcterms:W3CDTF">2022-12-26T08:12:44Z</dcterms:created>
  <dcterms:modified xsi:type="dcterms:W3CDTF">2024-04-04T02:39:09Z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佐賀県暗号化プロパティ">
    <vt:lpwstr>2019-09-12T08:35:35Z</vt:lpwstr>
  </property>
</Properties>
</file>